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activeX/activeX2.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gif" ContentType="image/gif"/>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60" windowWidth="15015" windowHeight="7650" tabRatio="892"/>
  </bookViews>
  <sheets>
    <sheet name="Introduction" sheetId="1" r:id="rId1"/>
    <sheet name="Instructions" sheetId="11" r:id="rId2"/>
    <sheet name="Audit Tool" sheetId="6" r:id="rId3"/>
    <sheet name="Recommendations - Adult" sheetId="4" r:id="rId4"/>
    <sheet name="Recommendations - Neonates" sheetId="9" r:id="rId5"/>
    <sheet name="Sheet2" sheetId="7" state="hidden" r:id="rId6"/>
    <sheet name="Definitions" sheetId="8" r:id="rId7"/>
  </sheets>
  <definedNames>
    <definedName name="Answer1">Sheet2!$A$2:$A$3</definedName>
    <definedName name="Answer10">Sheet2!$C$13:$C$16</definedName>
    <definedName name="Answer11">Sheet2!$E$13:$E$19</definedName>
    <definedName name="Answer12">#REF!</definedName>
    <definedName name="Answer13">#REF!</definedName>
    <definedName name="Answer2">Sheet2!$C$2:$C$8</definedName>
    <definedName name="Answer3">Sheet2!$E$2:$E$10</definedName>
    <definedName name="Answer4">Sheet2!$G$2:$G$4</definedName>
    <definedName name="Answer5">Sheet2!$I$2:$I$3</definedName>
    <definedName name="Answer6">Sheet2!$K$2:$K$5</definedName>
    <definedName name="Answer7">Sheet2!$M$2:$M$4</definedName>
    <definedName name="Answer8">Sheet2!$O$2:$O$5</definedName>
    <definedName name="Answer9">Sheet2!$A$13:$A$22</definedName>
    <definedName name="Asnwer10">#REF!</definedName>
  </definedNames>
  <calcPr calcId="124519"/>
</workbook>
</file>

<file path=xl/calcChain.xml><?xml version="1.0" encoding="utf-8"?>
<calcChain xmlns="http://schemas.openxmlformats.org/spreadsheetml/2006/main">
  <c r="AA218" i="6"/>
  <c r="V218" s="1"/>
  <c r="Z218"/>
  <c r="W218"/>
  <c r="Q218"/>
  <c r="AA217"/>
  <c r="V217" s="1"/>
  <c r="Z217"/>
  <c r="W217"/>
  <c r="Q217"/>
  <c r="AA216"/>
  <c r="Z216"/>
  <c r="W216"/>
  <c r="V216"/>
  <c r="Q216"/>
  <c r="AA215"/>
  <c r="V215" s="1"/>
  <c r="Z215"/>
  <c r="W215"/>
  <c r="Q215"/>
  <c r="AA214"/>
  <c r="Z214"/>
  <c r="W214"/>
  <c r="V214"/>
  <c r="S214"/>
  <c r="Q214"/>
  <c r="X214" s="1"/>
  <c r="AB214" s="1"/>
  <c r="AA213"/>
  <c r="Z213"/>
  <c r="W213"/>
  <c r="V213"/>
  <c r="Q213"/>
  <c r="AA197"/>
  <c r="Z197"/>
  <c r="W197"/>
  <c r="V197"/>
  <c r="S197"/>
  <c r="X197" s="1"/>
  <c r="AB197" s="1"/>
  <c r="Q197"/>
  <c r="U197" s="1"/>
  <c r="R197" s="1"/>
  <c r="AA196"/>
  <c r="V196" s="1"/>
  <c r="Z196"/>
  <c r="W196"/>
  <c r="Q196"/>
  <c r="AA195"/>
  <c r="Z195"/>
  <c r="W195"/>
  <c r="V195"/>
  <c r="S195"/>
  <c r="Q195"/>
  <c r="X195" s="1"/>
  <c r="AB195" s="1"/>
  <c r="AA194"/>
  <c r="Z194"/>
  <c r="W194"/>
  <c r="V194"/>
  <c r="S194"/>
  <c r="Q194"/>
  <c r="X194" s="1"/>
  <c r="AB194" s="1"/>
  <c r="AA193"/>
  <c r="V193" s="1"/>
  <c r="Z193"/>
  <c r="W193"/>
  <c r="Q193"/>
  <c r="AA192"/>
  <c r="Z192"/>
  <c r="W192"/>
  <c r="V192"/>
  <c r="S192"/>
  <c r="X192" s="1"/>
  <c r="AB192" s="1"/>
  <c r="Q192"/>
  <c r="U192" s="1"/>
  <c r="R192" s="1"/>
  <c r="AA191"/>
  <c r="Z191"/>
  <c r="W191"/>
  <c r="V191"/>
  <c r="S191"/>
  <c r="Q191"/>
  <c r="X191" s="1"/>
  <c r="AB191" s="1"/>
  <c r="AA190"/>
  <c r="V190" s="1"/>
  <c r="Z190"/>
  <c r="W190"/>
  <c r="Q190"/>
  <c r="AA189"/>
  <c r="Z189"/>
  <c r="W189"/>
  <c r="V189"/>
  <c r="Q189"/>
  <c r="AA188"/>
  <c r="Z188"/>
  <c r="W188"/>
  <c r="V188"/>
  <c r="S188"/>
  <c r="Q188"/>
  <c r="X188" s="1"/>
  <c r="AB188" s="1"/>
  <c r="AA181"/>
  <c r="V181" s="1"/>
  <c r="Z181"/>
  <c r="W181"/>
  <c r="Q181"/>
  <c r="AA180"/>
  <c r="V180" s="1"/>
  <c r="Z180"/>
  <c r="W180"/>
  <c r="Q180"/>
  <c r="AA179"/>
  <c r="Z179"/>
  <c r="W179"/>
  <c r="V179"/>
  <c r="S179"/>
  <c r="X179" s="1"/>
  <c r="AB179" s="1"/>
  <c r="Q179"/>
  <c r="U179" s="1"/>
  <c r="R179" s="1"/>
  <c r="AA178"/>
  <c r="Z178"/>
  <c r="W178"/>
  <c r="V178"/>
  <c r="S178"/>
  <c r="X178" s="1"/>
  <c r="AB178" s="1"/>
  <c r="Q178"/>
  <c r="U178" s="1"/>
  <c r="R178" s="1"/>
  <c r="AA177"/>
  <c r="V177" s="1"/>
  <c r="Z177"/>
  <c r="W177"/>
  <c r="Q177"/>
  <c r="AA176"/>
  <c r="V176" s="1"/>
  <c r="Z176"/>
  <c r="W176"/>
  <c r="Q176"/>
  <c r="AA175"/>
  <c r="Z175"/>
  <c r="W175"/>
  <c r="V175"/>
  <c r="S175"/>
  <c r="Q175"/>
  <c r="X175" s="1"/>
  <c r="AB175" s="1"/>
  <c r="AA174"/>
  <c r="V174" s="1"/>
  <c r="Z174"/>
  <c r="W174"/>
  <c r="Q174"/>
  <c r="AA173"/>
  <c r="Z173"/>
  <c r="W173"/>
  <c r="V173"/>
  <c r="Q173"/>
  <c r="AA172"/>
  <c r="V172" s="1"/>
  <c r="Z172"/>
  <c r="W172"/>
  <c r="Q172"/>
  <c r="AA171"/>
  <c r="V171" s="1"/>
  <c r="Z171"/>
  <c r="W171"/>
  <c r="Q171"/>
  <c r="AA170"/>
  <c r="V170" s="1"/>
  <c r="Z170"/>
  <c r="W170"/>
  <c r="Q170"/>
  <c r="AA169"/>
  <c r="V169" s="1"/>
  <c r="Z169"/>
  <c r="W169"/>
  <c r="Q169"/>
  <c r="AA150"/>
  <c r="Z150"/>
  <c r="W150"/>
  <c r="V150"/>
  <c r="Q150"/>
  <c r="AA149"/>
  <c r="Z149"/>
  <c r="W149"/>
  <c r="V149"/>
  <c r="S149"/>
  <c r="X149" s="1"/>
  <c r="AB149" s="1"/>
  <c r="Q149"/>
  <c r="U149" s="1"/>
  <c r="R149" s="1"/>
  <c r="AA148"/>
  <c r="Z148"/>
  <c r="W148"/>
  <c r="V148"/>
  <c r="Q148"/>
  <c r="AA147"/>
  <c r="Z147"/>
  <c r="W147"/>
  <c r="V147"/>
  <c r="Q147"/>
  <c r="AA146"/>
  <c r="V146" s="1"/>
  <c r="Z146"/>
  <c r="W146"/>
  <c r="Q146"/>
  <c r="AA145"/>
  <c r="Z145"/>
  <c r="W145"/>
  <c r="V145"/>
  <c r="S145"/>
  <c r="X145" s="1"/>
  <c r="AB145" s="1"/>
  <c r="Q145"/>
  <c r="U145" s="1"/>
  <c r="R145" s="1"/>
  <c r="AA144"/>
  <c r="V144" s="1"/>
  <c r="Z144"/>
  <c r="W144"/>
  <c r="Q144"/>
  <c r="AA143"/>
  <c r="Z143"/>
  <c r="W143"/>
  <c r="V143"/>
  <c r="S143"/>
  <c r="Q143"/>
  <c r="X143" s="1"/>
  <c r="AB143" s="1"/>
  <c r="AA142"/>
  <c r="Z142"/>
  <c r="W142"/>
  <c r="V142"/>
  <c r="Q142"/>
  <c r="AA141"/>
  <c r="Z141"/>
  <c r="W141"/>
  <c r="V141"/>
  <c r="Q141"/>
  <c r="AA139"/>
  <c r="V139" s="1"/>
  <c r="Z139"/>
  <c r="W139"/>
  <c r="Q139"/>
  <c r="AA138"/>
  <c r="Z138"/>
  <c r="W138"/>
  <c r="V138"/>
  <c r="S138"/>
  <c r="Q138"/>
  <c r="X138" s="1"/>
  <c r="AB138" s="1"/>
  <c r="AA137"/>
  <c r="Z137"/>
  <c r="W137"/>
  <c r="V137"/>
  <c r="S137"/>
  <c r="Q137"/>
  <c r="X137" s="1"/>
  <c r="AB137" s="1"/>
  <c r="AA136"/>
  <c r="Z136"/>
  <c r="W136"/>
  <c r="V136"/>
  <c r="Q136"/>
  <c r="AA135"/>
  <c r="V135" s="1"/>
  <c r="Z135"/>
  <c r="W135"/>
  <c r="S135"/>
  <c r="Q135"/>
  <c r="AA134"/>
  <c r="Z134"/>
  <c r="W134"/>
  <c r="V134"/>
  <c r="S134"/>
  <c r="Q134"/>
  <c r="X134" s="1"/>
  <c r="AB134" s="1"/>
  <c r="AA133"/>
  <c r="V133" s="1"/>
  <c r="Z133"/>
  <c r="W133"/>
  <c r="Q133"/>
  <c r="AA132"/>
  <c r="Z132"/>
  <c r="W132"/>
  <c r="V132"/>
  <c r="Q132"/>
  <c r="AA131"/>
  <c r="Z131"/>
  <c r="W131"/>
  <c r="V131"/>
  <c r="Q131"/>
  <c r="AA130"/>
  <c r="Z130"/>
  <c r="W130"/>
  <c r="V130"/>
  <c r="Q130"/>
  <c r="AA129"/>
  <c r="Z129"/>
  <c r="W129"/>
  <c r="V129"/>
  <c r="Q129"/>
  <c r="AA128"/>
  <c r="V128" s="1"/>
  <c r="Z128"/>
  <c r="W128"/>
  <c r="S128"/>
  <c r="Q128"/>
  <c r="X128" s="1"/>
  <c r="AA127"/>
  <c r="Z127"/>
  <c r="W127"/>
  <c r="V127"/>
  <c r="Q127"/>
  <c r="AA126"/>
  <c r="Z126"/>
  <c r="W126"/>
  <c r="V126"/>
  <c r="Q126"/>
  <c r="AA125"/>
  <c r="V125" s="1"/>
  <c r="Z125"/>
  <c r="W125"/>
  <c r="Q125"/>
  <c r="AA124"/>
  <c r="Z124"/>
  <c r="W124"/>
  <c r="V124"/>
  <c r="S124"/>
  <c r="X124" s="1"/>
  <c r="AB124" s="1"/>
  <c r="Q124"/>
  <c r="U124" s="1"/>
  <c r="R124" s="1"/>
  <c r="AA122"/>
  <c r="V122" s="1"/>
  <c r="Z122"/>
  <c r="W122"/>
  <c r="Q122"/>
  <c r="AA119"/>
  <c r="Z119"/>
  <c r="W119"/>
  <c r="V119"/>
  <c r="Q119"/>
  <c r="AA118"/>
  <c r="V118" s="1"/>
  <c r="Z118"/>
  <c r="W118"/>
  <c r="S118"/>
  <c r="Q118"/>
  <c r="AA117"/>
  <c r="Z117"/>
  <c r="W117"/>
  <c r="V117"/>
  <c r="Q117"/>
  <c r="AA116"/>
  <c r="Z116"/>
  <c r="W116"/>
  <c r="V116"/>
  <c r="Q116"/>
  <c r="AA109"/>
  <c r="Z109"/>
  <c r="W109"/>
  <c r="V109"/>
  <c r="Q109"/>
  <c r="AA106"/>
  <c r="Z106"/>
  <c r="W106"/>
  <c r="V106"/>
  <c r="Q106"/>
  <c r="AA105"/>
  <c r="Z105"/>
  <c r="W105"/>
  <c r="V105"/>
  <c r="S105"/>
  <c r="Q105"/>
  <c r="X105" s="1"/>
  <c r="AB105" s="1"/>
  <c r="AA104"/>
  <c r="Z104"/>
  <c r="W104"/>
  <c r="V104"/>
  <c r="S104"/>
  <c r="Q104"/>
  <c r="X104" s="1"/>
  <c r="AB104" s="1"/>
  <c r="AA103"/>
  <c r="Z103"/>
  <c r="W103"/>
  <c r="V103"/>
  <c r="Q103"/>
  <c r="AA102"/>
  <c r="V102" s="1"/>
  <c r="Z102"/>
  <c r="W102"/>
  <c r="Q102"/>
  <c r="AA101"/>
  <c r="Z101"/>
  <c r="W101"/>
  <c r="V101"/>
  <c r="Q101"/>
  <c r="AA100"/>
  <c r="Z100"/>
  <c r="W100"/>
  <c r="V100"/>
  <c r="Q100"/>
  <c r="AA99"/>
  <c r="Z99"/>
  <c r="W99"/>
  <c r="V99"/>
  <c r="Q99"/>
  <c r="AA98"/>
  <c r="Z98"/>
  <c r="W98"/>
  <c r="V98"/>
  <c r="S98"/>
  <c r="X98" s="1"/>
  <c r="AB98" s="1"/>
  <c r="Q98"/>
  <c r="U98" s="1"/>
  <c r="R98" s="1"/>
  <c r="AA97"/>
  <c r="Z97"/>
  <c r="W97"/>
  <c r="V97"/>
  <c r="Q97"/>
  <c r="AA96"/>
  <c r="Z96"/>
  <c r="W96"/>
  <c r="V96"/>
  <c r="S96"/>
  <c r="Q96"/>
  <c r="X96" s="1"/>
  <c r="AB96" s="1"/>
  <c r="AA95"/>
  <c r="Z95"/>
  <c r="W95"/>
  <c r="V95"/>
  <c r="S95"/>
  <c r="Q95"/>
  <c r="X95" s="1"/>
  <c r="AB95" s="1"/>
  <c r="AA94"/>
  <c r="Z94"/>
  <c r="W94"/>
  <c r="V94"/>
  <c r="Q94"/>
  <c r="AA92"/>
  <c r="Z92"/>
  <c r="W92"/>
  <c r="V92"/>
  <c r="Q92"/>
  <c r="AA91"/>
  <c r="Z91"/>
  <c r="W91"/>
  <c r="V91"/>
  <c r="Q91"/>
  <c r="AA90"/>
  <c r="V90" s="1"/>
  <c r="Z90"/>
  <c r="W90"/>
  <c r="S90"/>
  <c r="Q90"/>
  <c r="X90" s="1"/>
  <c r="AA89"/>
  <c r="Z89"/>
  <c r="W89"/>
  <c r="V89"/>
  <c r="Q89"/>
  <c r="AA88"/>
  <c r="Z88"/>
  <c r="W88"/>
  <c r="V88"/>
  <c r="Q88"/>
  <c r="AA87"/>
  <c r="V87" s="1"/>
  <c r="Z87"/>
  <c r="W87"/>
  <c r="S87"/>
  <c r="Q87"/>
  <c r="AA86"/>
  <c r="Z86"/>
  <c r="W86"/>
  <c r="V86"/>
  <c r="S86"/>
  <c r="Q86"/>
  <c r="X86" s="1"/>
  <c r="AB86" s="1"/>
  <c r="AA85"/>
  <c r="V85" s="1"/>
  <c r="Z85"/>
  <c r="W85"/>
  <c r="Q85"/>
  <c r="AA84"/>
  <c r="V84" s="1"/>
  <c r="Z84"/>
  <c r="W84"/>
  <c r="S84"/>
  <c r="Q84"/>
  <c r="X84" s="1"/>
  <c r="AA78"/>
  <c r="Z78"/>
  <c r="W78"/>
  <c r="V78"/>
  <c r="Q78"/>
  <c r="AA77"/>
  <c r="Z77"/>
  <c r="W77"/>
  <c r="V77"/>
  <c r="Q77"/>
  <c r="AA76"/>
  <c r="Z76"/>
  <c r="W76"/>
  <c r="V76"/>
  <c r="S76"/>
  <c r="Q76"/>
  <c r="X76" s="1"/>
  <c r="AB76" s="1"/>
  <c r="AA75"/>
  <c r="Z75"/>
  <c r="W75"/>
  <c r="V75"/>
  <c r="Q75"/>
  <c r="AA74"/>
  <c r="Z74"/>
  <c r="W74"/>
  <c r="V74"/>
  <c r="Q74"/>
  <c r="AA73"/>
  <c r="Z73"/>
  <c r="W73"/>
  <c r="V73"/>
  <c r="Q73"/>
  <c r="AA72"/>
  <c r="V72" s="1"/>
  <c r="Z72"/>
  <c r="W72"/>
  <c r="Q72"/>
  <c r="AA71"/>
  <c r="Z71"/>
  <c r="W71"/>
  <c r="V71"/>
  <c r="Q71"/>
  <c r="AA56"/>
  <c r="V56" s="1"/>
  <c r="Z56"/>
  <c r="W56"/>
  <c r="Q56"/>
  <c r="AA55"/>
  <c r="Z55"/>
  <c r="W55"/>
  <c r="V55"/>
  <c r="S55"/>
  <c r="Q55"/>
  <c r="X55" s="1"/>
  <c r="AB55" s="1"/>
  <c r="AA54"/>
  <c r="Z54"/>
  <c r="W54"/>
  <c r="V54"/>
  <c r="Q54"/>
  <c r="AA53"/>
  <c r="Z53"/>
  <c r="W53"/>
  <c r="V53"/>
  <c r="S53"/>
  <c r="Q53"/>
  <c r="X53" s="1"/>
  <c r="AB53" s="1"/>
  <c r="AA52"/>
  <c r="Z52"/>
  <c r="W52"/>
  <c r="V52"/>
  <c r="Q52"/>
  <c r="AA51"/>
  <c r="Z51"/>
  <c r="W51"/>
  <c r="V51"/>
  <c r="Q51"/>
  <c r="AA50"/>
  <c r="Z50"/>
  <c r="W50"/>
  <c r="V50"/>
  <c r="Q50"/>
  <c r="AA49"/>
  <c r="Z49"/>
  <c r="W49"/>
  <c r="V49"/>
  <c r="Q49"/>
  <c r="AA48"/>
  <c r="V48" s="1"/>
  <c r="Z48"/>
  <c r="W48"/>
  <c r="S48"/>
  <c r="Q48"/>
  <c r="X48" s="1"/>
  <c r="AA47"/>
  <c r="Z47"/>
  <c r="W47"/>
  <c r="V47"/>
  <c r="Q47"/>
  <c r="AA46"/>
  <c r="Z46"/>
  <c r="W46"/>
  <c r="V46"/>
  <c r="Q46"/>
  <c r="AA45"/>
  <c r="Z45"/>
  <c r="W45"/>
  <c r="V45"/>
  <c r="Q45"/>
  <c r="AA44"/>
  <c r="Z44"/>
  <c r="W44"/>
  <c r="V44"/>
  <c r="Q44"/>
  <c r="AA43"/>
  <c r="Z43"/>
  <c r="W43"/>
  <c r="V43"/>
  <c r="Q43"/>
  <c r="AA42"/>
  <c r="Z42"/>
  <c r="W42"/>
  <c r="V42"/>
  <c r="S42"/>
  <c r="Q42"/>
  <c r="X42" s="1"/>
  <c r="AB42" s="1"/>
  <c r="AA41"/>
  <c r="Z41"/>
  <c r="W41"/>
  <c r="V41"/>
  <c r="Q41"/>
  <c r="AA40"/>
  <c r="Z40"/>
  <c r="W40"/>
  <c r="V40"/>
  <c r="S40"/>
  <c r="Q40"/>
  <c r="X40" s="1"/>
  <c r="AB40" s="1"/>
  <c r="AA39"/>
  <c r="V39" s="1"/>
  <c r="Z39"/>
  <c r="W39"/>
  <c r="S39"/>
  <c r="Q39"/>
  <c r="X39" s="1"/>
  <c r="AA38"/>
  <c r="Z38"/>
  <c r="W38"/>
  <c r="V38"/>
  <c r="Q38"/>
  <c r="AA37"/>
  <c r="Z37"/>
  <c r="W37"/>
  <c r="V37"/>
  <c r="S37"/>
  <c r="Q37"/>
  <c r="X37" s="1"/>
  <c r="AB37" s="1"/>
  <c r="AA36"/>
  <c r="V36" s="1"/>
  <c r="Z36"/>
  <c r="W36"/>
  <c r="Q36"/>
  <c r="AA35"/>
  <c r="Z35"/>
  <c r="W35"/>
  <c r="V35"/>
  <c r="Q35"/>
  <c r="AA34"/>
  <c r="Z34"/>
  <c r="W34"/>
  <c r="V34"/>
  <c r="Q34"/>
  <c r="AA33"/>
  <c r="Z33"/>
  <c r="W33"/>
  <c r="V33"/>
  <c r="Q33"/>
  <c r="AA32"/>
  <c r="Z32"/>
  <c r="W32"/>
  <c r="V32"/>
  <c r="Q32"/>
  <c r="AA31"/>
  <c r="Z31"/>
  <c r="W31"/>
  <c r="V31"/>
  <c r="Q31"/>
  <c r="AA30"/>
  <c r="V30" s="1"/>
  <c r="Z30"/>
  <c r="W30"/>
  <c r="S30"/>
  <c r="Q30"/>
  <c r="X30" s="1"/>
  <c r="G189"/>
  <c r="H189"/>
  <c r="I189"/>
  <c r="J189"/>
  <c r="K189"/>
  <c r="L189"/>
  <c r="M189"/>
  <c r="N189"/>
  <c r="O189"/>
  <c r="G190"/>
  <c r="H190"/>
  <c r="I190"/>
  <c r="J190"/>
  <c r="K190"/>
  <c r="L190"/>
  <c r="M190"/>
  <c r="N190"/>
  <c r="O190"/>
  <c r="G191"/>
  <c r="H191"/>
  <c r="I191"/>
  <c r="J191"/>
  <c r="K191"/>
  <c r="L191"/>
  <c r="M191"/>
  <c r="N191"/>
  <c r="O191"/>
  <c r="G192"/>
  <c r="H192"/>
  <c r="I192"/>
  <c r="J192"/>
  <c r="K192"/>
  <c r="L192"/>
  <c r="M192"/>
  <c r="N192"/>
  <c r="O192"/>
  <c r="G193"/>
  <c r="H193"/>
  <c r="I193"/>
  <c r="J193"/>
  <c r="K193"/>
  <c r="L193"/>
  <c r="M193"/>
  <c r="N193"/>
  <c r="O193"/>
  <c r="G194"/>
  <c r="H194"/>
  <c r="I194"/>
  <c r="J194"/>
  <c r="K194"/>
  <c r="L194"/>
  <c r="M194"/>
  <c r="N194"/>
  <c r="O194"/>
  <c r="G195"/>
  <c r="H195"/>
  <c r="I195"/>
  <c r="J195"/>
  <c r="K195"/>
  <c r="L195"/>
  <c r="M195"/>
  <c r="N195"/>
  <c r="O195"/>
  <c r="G196"/>
  <c r="H196"/>
  <c r="I196"/>
  <c r="J196"/>
  <c r="K196"/>
  <c r="L196"/>
  <c r="M196"/>
  <c r="N196"/>
  <c r="O196"/>
  <c r="G197"/>
  <c r="H197"/>
  <c r="I197"/>
  <c r="J197"/>
  <c r="K197"/>
  <c r="L197"/>
  <c r="M197"/>
  <c r="N197"/>
  <c r="O197"/>
  <c r="F198"/>
  <c r="F197"/>
  <c r="F196"/>
  <c r="F195"/>
  <c r="F194"/>
  <c r="F193"/>
  <c r="F192"/>
  <c r="F191"/>
  <c r="F190"/>
  <c r="F189"/>
  <c r="G188"/>
  <c r="H188"/>
  <c r="I188"/>
  <c r="J188"/>
  <c r="K188"/>
  <c r="L188"/>
  <c r="M188"/>
  <c r="N188"/>
  <c r="O188"/>
  <c r="F188"/>
  <c r="F169"/>
  <c r="G170"/>
  <c r="H170"/>
  <c r="I170"/>
  <c r="J170"/>
  <c r="K170"/>
  <c r="L170"/>
  <c r="M170"/>
  <c r="N170"/>
  <c r="O170"/>
  <c r="G171"/>
  <c r="H171"/>
  <c r="I171"/>
  <c r="J171"/>
  <c r="K171"/>
  <c r="L171"/>
  <c r="M171"/>
  <c r="N171"/>
  <c r="O171"/>
  <c r="G172"/>
  <c r="H172"/>
  <c r="I172"/>
  <c r="J172"/>
  <c r="K172"/>
  <c r="L172"/>
  <c r="M172"/>
  <c r="N172"/>
  <c r="O172"/>
  <c r="G173"/>
  <c r="H173"/>
  <c r="I173"/>
  <c r="J173"/>
  <c r="K173"/>
  <c r="L173"/>
  <c r="M173"/>
  <c r="N173"/>
  <c r="O173"/>
  <c r="G174"/>
  <c r="H174"/>
  <c r="I174"/>
  <c r="J174"/>
  <c r="K174"/>
  <c r="L174"/>
  <c r="M174"/>
  <c r="N174"/>
  <c r="O174"/>
  <c r="G175"/>
  <c r="H175"/>
  <c r="I175"/>
  <c r="J175"/>
  <c r="K175"/>
  <c r="L175"/>
  <c r="M175"/>
  <c r="N175"/>
  <c r="O175"/>
  <c r="G176"/>
  <c r="H176"/>
  <c r="I176"/>
  <c r="J176"/>
  <c r="K176"/>
  <c r="L176"/>
  <c r="M176"/>
  <c r="N176"/>
  <c r="O176"/>
  <c r="G177"/>
  <c r="H177"/>
  <c r="I177"/>
  <c r="J177"/>
  <c r="K177"/>
  <c r="L177"/>
  <c r="M177"/>
  <c r="N177"/>
  <c r="O177"/>
  <c r="G178"/>
  <c r="H178"/>
  <c r="I178"/>
  <c r="J178"/>
  <c r="K178"/>
  <c r="L178"/>
  <c r="M178"/>
  <c r="N178"/>
  <c r="O178"/>
  <c r="G179"/>
  <c r="H179"/>
  <c r="I179"/>
  <c r="J179"/>
  <c r="K179"/>
  <c r="L179"/>
  <c r="M179"/>
  <c r="N179"/>
  <c r="O179"/>
  <c r="G180"/>
  <c r="H180"/>
  <c r="I180"/>
  <c r="J180"/>
  <c r="K180"/>
  <c r="L180"/>
  <c r="M180"/>
  <c r="N180"/>
  <c r="O180"/>
  <c r="G181"/>
  <c r="H181"/>
  <c r="I181"/>
  <c r="J181"/>
  <c r="K181"/>
  <c r="L181"/>
  <c r="M181"/>
  <c r="N181"/>
  <c r="O181"/>
  <c r="G182"/>
  <c r="H182"/>
  <c r="I182"/>
  <c r="J182"/>
  <c r="K182"/>
  <c r="L182"/>
  <c r="M182"/>
  <c r="N182"/>
  <c r="O182"/>
  <c r="F182"/>
  <c r="F181"/>
  <c r="F180"/>
  <c r="F179"/>
  <c r="F178"/>
  <c r="F177"/>
  <c r="F176"/>
  <c r="F175"/>
  <c r="F174"/>
  <c r="F173"/>
  <c r="F172"/>
  <c r="F171"/>
  <c r="F170"/>
  <c r="O169"/>
  <c r="G169"/>
  <c r="H169"/>
  <c r="I169"/>
  <c r="J169"/>
  <c r="K169"/>
  <c r="L169"/>
  <c r="M169"/>
  <c r="N169"/>
  <c r="G142"/>
  <c r="H142"/>
  <c r="I142"/>
  <c r="J142"/>
  <c r="K142"/>
  <c r="L142"/>
  <c r="M142"/>
  <c r="N142"/>
  <c r="O142"/>
  <c r="G143"/>
  <c r="H143"/>
  <c r="I143"/>
  <c r="J143"/>
  <c r="K143"/>
  <c r="L143"/>
  <c r="M143"/>
  <c r="N143"/>
  <c r="O143"/>
  <c r="G144"/>
  <c r="H144"/>
  <c r="I144"/>
  <c r="J144"/>
  <c r="K144"/>
  <c r="L144"/>
  <c r="M144"/>
  <c r="N144"/>
  <c r="O144"/>
  <c r="G145"/>
  <c r="H145"/>
  <c r="I145"/>
  <c r="J145"/>
  <c r="K145"/>
  <c r="L145"/>
  <c r="M145"/>
  <c r="N145"/>
  <c r="O145"/>
  <c r="G146"/>
  <c r="H146"/>
  <c r="I146"/>
  <c r="J146"/>
  <c r="K146"/>
  <c r="L146"/>
  <c r="M146"/>
  <c r="N146"/>
  <c r="O146"/>
  <c r="G147"/>
  <c r="H147"/>
  <c r="I147"/>
  <c r="J147"/>
  <c r="K147"/>
  <c r="L147"/>
  <c r="M147"/>
  <c r="N147"/>
  <c r="O147"/>
  <c r="G148"/>
  <c r="H148"/>
  <c r="I148"/>
  <c r="J148"/>
  <c r="K148"/>
  <c r="L148"/>
  <c r="M148"/>
  <c r="N148"/>
  <c r="O148"/>
  <c r="G149"/>
  <c r="H149"/>
  <c r="I149"/>
  <c r="J149"/>
  <c r="K149"/>
  <c r="L149"/>
  <c r="M149"/>
  <c r="N149"/>
  <c r="O149"/>
  <c r="G150"/>
  <c r="H150"/>
  <c r="I150"/>
  <c r="J150"/>
  <c r="K150"/>
  <c r="L150"/>
  <c r="M150"/>
  <c r="N150"/>
  <c r="O150"/>
  <c r="F150"/>
  <c r="F149"/>
  <c r="F148"/>
  <c r="F147"/>
  <c r="F146"/>
  <c r="F145"/>
  <c r="F144"/>
  <c r="F143"/>
  <c r="F142"/>
  <c r="G141"/>
  <c r="H141"/>
  <c r="I141"/>
  <c r="J141"/>
  <c r="K141"/>
  <c r="L141"/>
  <c r="M141"/>
  <c r="N141"/>
  <c r="O141"/>
  <c r="F141"/>
  <c r="G93"/>
  <c r="G95" s="1"/>
  <c r="O101"/>
  <c r="F101"/>
  <c r="F100"/>
  <c r="F97"/>
  <c r="F96"/>
  <c r="F95"/>
  <c r="F93"/>
  <c r="F102" s="1"/>
  <c r="F91"/>
  <c r="F84"/>
  <c r="F92" s="1"/>
  <c r="G84"/>
  <c r="H84"/>
  <c r="I84"/>
  <c r="J84"/>
  <c r="K84"/>
  <c r="L84"/>
  <c r="M84"/>
  <c r="N84"/>
  <c r="O84"/>
  <c r="G85"/>
  <c r="H85"/>
  <c r="I85"/>
  <c r="J85"/>
  <c r="K85"/>
  <c r="L85"/>
  <c r="M85"/>
  <c r="N85"/>
  <c r="O85"/>
  <c r="G86"/>
  <c r="H86"/>
  <c r="I86"/>
  <c r="J86"/>
  <c r="K86"/>
  <c r="L86"/>
  <c r="M86"/>
  <c r="N86"/>
  <c r="O86"/>
  <c r="G87"/>
  <c r="H87"/>
  <c r="I87"/>
  <c r="J87"/>
  <c r="K87"/>
  <c r="L87"/>
  <c r="M87"/>
  <c r="N87"/>
  <c r="O87"/>
  <c r="G88"/>
  <c r="H88"/>
  <c r="I88"/>
  <c r="J88"/>
  <c r="K88"/>
  <c r="L88"/>
  <c r="M88"/>
  <c r="N88"/>
  <c r="O88"/>
  <c r="G89"/>
  <c r="H89"/>
  <c r="I89"/>
  <c r="J89"/>
  <c r="K89"/>
  <c r="L89"/>
  <c r="M89"/>
  <c r="N89"/>
  <c r="O89"/>
  <c r="G90"/>
  <c r="H90"/>
  <c r="I90"/>
  <c r="J90"/>
  <c r="K90"/>
  <c r="L90"/>
  <c r="M90"/>
  <c r="N90"/>
  <c r="O90"/>
  <c r="G91"/>
  <c r="H91"/>
  <c r="I91"/>
  <c r="J91"/>
  <c r="K91"/>
  <c r="L91"/>
  <c r="M91"/>
  <c r="N91"/>
  <c r="O91"/>
  <c r="G92"/>
  <c r="H92"/>
  <c r="I92"/>
  <c r="J92"/>
  <c r="K92"/>
  <c r="L92"/>
  <c r="M92"/>
  <c r="N92"/>
  <c r="O92"/>
  <c r="F90"/>
  <c r="F89"/>
  <c r="F88"/>
  <c r="F87"/>
  <c r="F86"/>
  <c r="F85"/>
  <c r="F71"/>
  <c r="G72"/>
  <c r="G71"/>
  <c r="H71"/>
  <c r="I71"/>
  <c r="J71"/>
  <c r="K71"/>
  <c r="L71"/>
  <c r="M71"/>
  <c r="N71"/>
  <c r="O71"/>
  <c r="H72"/>
  <c r="I72"/>
  <c r="J72"/>
  <c r="K72"/>
  <c r="L72"/>
  <c r="M72"/>
  <c r="N72"/>
  <c r="O72"/>
  <c r="G73"/>
  <c r="H73"/>
  <c r="I73"/>
  <c r="J73"/>
  <c r="K73"/>
  <c r="L73"/>
  <c r="M73"/>
  <c r="N73"/>
  <c r="O73"/>
  <c r="G74"/>
  <c r="H74"/>
  <c r="I74"/>
  <c r="J74"/>
  <c r="K74"/>
  <c r="L74"/>
  <c r="M74"/>
  <c r="N74"/>
  <c r="O74"/>
  <c r="G75"/>
  <c r="H75"/>
  <c r="I75"/>
  <c r="J75"/>
  <c r="K75"/>
  <c r="L75"/>
  <c r="M75"/>
  <c r="N75"/>
  <c r="O75"/>
  <c r="G76"/>
  <c r="H76"/>
  <c r="I76"/>
  <c r="J76"/>
  <c r="K76"/>
  <c r="L76"/>
  <c r="M76"/>
  <c r="N76"/>
  <c r="O76"/>
  <c r="G77"/>
  <c r="H77"/>
  <c r="I77"/>
  <c r="J77"/>
  <c r="K77"/>
  <c r="L77"/>
  <c r="M77"/>
  <c r="N77"/>
  <c r="O77"/>
  <c r="G78"/>
  <c r="H78"/>
  <c r="I78"/>
  <c r="J78"/>
  <c r="K78"/>
  <c r="L78"/>
  <c r="M78"/>
  <c r="N78"/>
  <c r="O78"/>
  <c r="F78"/>
  <c r="F77"/>
  <c r="F76"/>
  <c r="F75"/>
  <c r="F74"/>
  <c r="F73"/>
  <c r="F72"/>
  <c r="G31"/>
  <c r="H31"/>
  <c r="I31"/>
  <c r="J31"/>
  <c r="K31"/>
  <c r="L31"/>
  <c r="M31"/>
  <c r="N31"/>
  <c r="O31"/>
  <c r="G32"/>
  <c r="H32"/>
  <c r="I32"/>
  <c r="J32"/>
  <c r="K32"/>
  <c r="L32"/>
  <c r="M32"/>
  <c r="N32"/>
  <c r="O32"/>
  <c r="G33"/>
  <c r="H33"/>
  <c r="I33"/>
  <c r="J33"/>
  <c r="K33"/>
  <c r="L33"/>
  <c r="M33"/>
  <c r="N33"/>
  <c r="O33"/>
  <c r="G34"/>
  <c r="H34"/>
  <c r="I34"/>
  <c r="J34"/>
  <c r="K34"/>
  <c r="L34"/>
  <c r="M34"/>
  <c r="N34"/>
  <c r="O34"/>
  <c r="G35"/>
  <c r="H35"/>
  <c r="I35"/>
  <c r="J35"/>
  <c r="K35"/>
  <c r="L35"/>
  <c r="M35"/>
  <c r="N35"/>
  <c r="O35"/>
  <c r="G36"/>
  <c r="H36"/>
  <c r="I36"/>
  <c r="J36"/>
  <c r="K36"/>
  <c r="L36"/>
  <c r="M36"/>
  <c r="N36"/>
  <c r="O36"/>
  <c r="G37"/>
  <c r="H37"/>
  <c r="I37"/>
  <c r="J37"/>
  <c r="K37"/>
  <c r="L37"/>
  <c r="M37"/>
  <c r="N37"/>
  <c r="O37"/>
  <c r="G38"/>
  <c r="H38"/>
  <c r="I38"/>
  <c r="J38"/>
  <c r="K38"/>
  <c r="L38"/>
  <c r="M38"/>
  <c r="N38"/>
  <c r="O38"/>
  <c r="G39"/>
  <c r="H39"/>
  <c r="I39"/>
  <c r="J39"/>
  <c r="K39"/>
  <c r="L39"/>
  <c r="M39"/>
  <c r="N39"/>
  <c r="O39"/>
  <c r="G40"/>
  <c r="H40"/>
  <c r="I40"/>
  <c r="J40"/>
  <c r="K40"/>
  <c r="L40"/>
  <c r="M40"/>
  <c r="N40"/>
  <c r="O40"/>
  <c r="G41"/>
  <c r="H41"/>
  <c r="I41"/>
  <c r="J41"/>
  <c r="K41"/>
  <c r="L41"/>
  <c r="M41"/>
  <c r="N41"/>
  <c r="O41"/>
  <c r="G42"/>
  <c r="H42"/>
  <c r="I42"/>
  <c r="J42"/>
  <c r="K42"/>
  <c r="L42"/>
  <c r="M42"/>
  <c r="N42"/>
  <c r="O42"/>
  <c r="G43"/>
  <c r="H43"/>
  <c r="I43"/>
  <c r="J43"/>
  <c r="K43"/>
  <c r="L43"/>
  <c r="M43"/>
  <c r="N43"/>
  <c r="O43"/>
  <c r="G44"/>
  <c r="H44"/>
  <c r="I44"/>
  <c r="J44"/>
  <c r="K44"/>
  <c r="L44"/>
  <c r="M44"/>
  <c r="N44"/>
  <c r="O44"/>
  <c r="G45"/>
  <c r="H45"/>
  <c r="I45"/>
  <c r="J45"/>
  <c r="K45"/>
  <c r="L45"/>
  <c r="M45"/>
  <c r="N45"/>
  <c r="O45"/>
  <c r="G46"/>
  <c r="H46"/>
  <c r="I46"/>
  <c r="J46"/>
  <c r="K46"/>
  <c r="L46"/>
  <c r="M46"/>
  <c r="N46"/>
  <c r="O46"/>
  <c r="G47"/>
  <c r="H47"/>
  <c r="I47"/>
  <c r="J47"/>
  <c r="K47"/>
  <c r="L47"/>
  <c r="M47"/>
  <c r="N47"/>
  <c r="O47"/>
  <c r="G48"/>
  <c r="H48"/>
  <c r="I48"/>
  <c r="J48"/>
  <c r="K48"/>
  <c r="L48"/>
  <c r="M48"/>
  <c r="N48"/>
  <c r="O48"/>
  <c r="G49"/>
  <c r="H49"/>
  <c r="I49"/>
  <c r="J49"/>
  <c r="K49"/>
  <c r="L49"/>
  <c r="M49"/>
  <c r="N49"/>
  <c r="O49"/>
  <c r="G50"/>
  <c r="H50"/>
  <c r="I50"/>
  <c r="J50"/>
  <c r="K50"/>
  <c r="L50"/>
  <c r="M50"/>
  <c r="N50"/>
  <c r="O50"/>
  <c r="G51"/>
  <c r="H51"/>
  <c r="I51"/>
  <c r="J51"/>
  <c r="K51"/>
  <c r="L51"/>
  <c r="M51"/>
  <c r="N51"/>
  <c r="O51"/>
  <c r="G52"/>
  <c r="H52"/>
  <c r="I52"/>
  <c r="J52"/>
  <c r="K52"/>
  <c r="L52"/>
  <c r="M52"/>
  <c r="N52"/>
  <c r="O52"/>
  <c r="G53"/>
  <c r="H53"/>
  <c r="I53"/>
  <c r="J53"/>
  <c r="K53"/>
  <c r="L53"/>
  <c r="M53"/>
  <c r="N53"/>
  <c r="O53"/>
  <c r="G54"/>
  <c r="H54"/>
  <c r="I54"/>
  <c r="J54"/>
  <c r="K54"/>
  <c r="L54"/>
  <c r="M54"/>
  <c r="N54"/>
  <c r="O54"/>
  <c r="G55"/>
  <c r="H55"/>
  <c r="I55"/>
  <c r="J55"/>
  <c r="K55"/>
  <c r="L55"/>
  <c r="M55"/>
  <c r="N55"/>
  <c r="O55"/>
  <c r="F55"/>
  <c r="F54"/>
  <c r="F53"/>
  <c r="F52"/>
  <c r="F51"/>
  <c r="F50"/>
  <c r="F49"/>
  <c r="F48"/>
  <c r="F47"/>
  <c r="F46"/>
  <c r="F45"/>
  <c r="F44"/>
  <c r="F43"/>
  <c r="F42"/>
  <c r="F41"/>
  <c r="F40"/>
  <c r="F39"/>
  <c r="F38"/>
  <c r="F37"/>
  <c r="F36"/>
  <c r="F35"/>
  <c r="F34"/>
  <c r="F33"/>
  <c r="F32"/>
  <c r="F31"/>
  <c r="G30"/>
  <c r="H30"/>
  <c r="I30"/>
  <c r="J30"/>
  <c r="K30"/>
  <c r="L30"/>
  <c r="M30"/>
  <c r="N30"/>
  <c r="O30"/>
  <c r="F30"/>
  <c r="O93"/>
  <c r="O95" s="1"/>
  <c r="O115"/>
  <c r="O153"/>
  <c r="O155"/>
  <c r="O156"/>
  <c r="O157"/>
  <c r="O158" s="1"/>
  <c r="O159"/>
  <c r="O160"/>
  <c r="O161"/>
  <c r="O162"/>
  <c r="O163"/>
  <c r="O165"/>
  <c r="O167"/>
  <c r="O183"/>
  <c r="O184"/>
  <c r="O185" s="1"/>
  <c r="O198"/>
  <c r="O200"/>
  <c r="O203"/>
  <c r="O205"/>
  <c r="O206"/>
  <c r="O208"/>
  <c r="O209"/>
  <c r="O211"/>
  <c r="AA207"/>
  <c r="Z207"/>
  <c r="W207"/>
  <c r="Q207"/>
  <c r="AA204"/>
  <c r="Z204"/>
  <c r="W204"/>
  <c r="Q204"/>
  <c r="S204" s="1"/>
  <c r="AA202"/>
  <c r="Z202"/>
  <c r="W202"/>
  <c r="Q202"/>
  <c r="AA187"/>
  <c r="Z187"/>
  <c r="W187"/>
  <c r="Q187"/>
  <c r="AA168"/>
  <c r="Z168"/>
  <c r="W168"/>
  <c r="Q168"/>
  <c r="AA166"/>
  <c r="Z166"/>
  <c r="W166"/>
  <c r="Q166"/>
  <c r="AA164"/>
  <c r="Z164"/>
  <c r="W164"/>
  <c r="Q164"/>
  <c r="AA154"/>
  <c r="Z154"/>
  <c r="W154"/>
  <c r="Q154"/>
  <c r="AA152"/>
  <c r="Z152"/>
  <c r="W152"/>
  <c r="Q152"/>
  <c r="S152" s="1"/>
  <c r="AA140"/>
  <c r="Z140"/>
  <c r="W140"/>
  <c r="Q140"/>
  <c r="AA123"/>
  <c r="Z123"/>
  <c r="W123"/>
  <c r="S123"/>
  <c r="Q123"/>
  <c r="AA114"/>
  <c r="Z114"/>
  <c r="W114"/>
  <c r="Q114"/>
  <c r="AA112"/>
  <c r="Z112"/>
  <c r="W112"/>
  <c r="S112"/>
  <c r="Q112"/>
  <c r="AA110"/>
  <c r="Z110"/>
  <c r="W110"/>
  <c r="Q110"/>
  <c r="S110" s="1"/>
  <c r="AA83"/>
  <c r="Z83"/>
  <c r="W83"/>
  <c r="Q83"/>
  <c r="AA80"/>
  <c r="Z80"/>
  <c r="V80" s="1"/>
  <c r="W80"/>
  <c r="Q80"/>
  <c r="S80" s="1"/>
  <c r="AA70"/>
  <c r="Z70"/>
  <c r="W70"/>
  <c r="Q70"/>
  <c r="AA60"/>
  <c r="Z60"/>
  <c r="W60"/>
  <c r="Q60"/>
  <c r="S60" s="1"/>
  <c r="AA67"/>
  <c r="Z67"/>
  <c r="W67"/>
  <c r="Q67"/>
  <c r="S67" s="1"/>
  <c r="AA68"/>
  <c r="Z68"/>
  <c r="W68"/>
  <c r="Q68"/>
  <c r="AA29"/>
  <c r="Z29"/>
  <c r="W29"/>
  <c r="Q29"/>
  <c r="AA26"/>
  <c r="Z26"/>
  <c r="W26"/>
  <c r="Q26"/>
  <c r="AA58"/>
  <c r="Z58"/>
  <c r="W58"/>
  <c r="Q58"/>
  <c r="AB218" l="1"/>
  <c r="X218"/>
  <c r="S218"/>
  <c r="X217"/>
  <c r="AB217" s="1"/>
  <c r="S217"/>
  <c r="X216"/>
  <c r="AB216" s="1"/>
  <c r="S216"/>
  <c r="AB215"/>
  <c r="X215"/>
  <c r="S215"/>
  <c r="U214"/>
  <c r="R214" s="1"/>
  <c r="S213"/>
  <c r="T197"/>
  <c r="AB196"/>
  <c r="X196"/>
  <c r="S196"/>
  <c r="T195"/>
  <c r="U195"/>
  <c r="R195" s="1"/>
  <c r="T194"/>
  <c r="U194"/>
  <c r="R194" s="1"/>
  <c r="AB193"/>
  <c r="X193"/>
  <c r="S193"/>
  <c r="T192"/>
  <c r="U191"/>
  <c r="R191" s="1"/>
  <c r="AB190"/>
  <c r="X190"/>
  <c r="S190"/>
  <c r="X189"/>
  <c r="AB189" s="1"/>
  <c r="S189"/>
  <c r="U188"/>
  <c r="R188" s="1"/>
  <c r="AB181"/>
  <c r="X181"/>
  <c r="S181"/>
  <c r="S180"/>
  <c r="T179"/>
  <c r="T178"/>
  <c r="AB177"/>
  <c r="X177"/>
  <c r="S177"/>
  <c r="AB176"/>
  <c r="X176"/>
  <c r="S176"/>
  <c r="U175"/>
  <c r="R175" s="1"/>
  <c r="S174"/>
  <c r="AB173"/>
  <c r="X173"/>
  <c r="S173"/>
  <c r="AB172"/>
  <c r="X172"/>
  <c r="S172"/>
  <c r="S171"/>
  <c r="X170"/>
  <c r="AB170" s="1"/>
  <c r="S170"/>
  <c r="AB169"/>
  <c r="X169"/>
  <c r="S169"/>
  <c r="X150"/>
  <c r="AB150" s="1"/>
  <c r="S150"/>
  <c r="T149"/>
  <c r="S148"/>
  <c r="X148" s="1"/>
  <c r="AB148" s="1"/>
  <c r="AB147"/>
  <c r="X147"/>
  <c r="S147"/>
  <c r="X146"/>
  <c r="AB146" s="1"/>
  <c r="S146"/>
  <c r="T145"/>
  <c r="AB144"/>
  <c r="X144"/>
  <c r="S144"/>
  <c r="T143"/>
  <c r="U143"/>
  <c r="R143" s="1"/>
  <c r="X142"/>
  <c r="AB142" s="1"/>
  <c r="S142"/>
  <c r="AB141"/>
  <c r="X141"/>
  <c r="S141"/>
  <c r="AB139"/>
  <c r="X139"/>
  <c r="S139"/>
  <c r="T138"/>
  <c r="U138"/>
  <c r="R138" s="1"/>
  <c r="T137"/>
  <c r="U137"/>
  <c r="R137" s="1"/>
  <c r="X136"/>
  <c r="AB136" s="1"/>
  <c r="S136"/>
  <c r="X135"/>
  <c r="AB135"/>
  <c r="T135"/>
  <c r="U135"/>
  <c r="R135" s="1"/>
  <c r="T134"/>
  <c r="U134"/>
  <c r="R134" s="1"/>
  <c r="AB133"/>
  <c r="X133"/>
  <c r="S133"/>
  <c r="X132"/>
  <c r="AB132" s="1"/>
  <c r="S132"/>
  <c r="AB131"/>
  <c r="X131"/>
  <c r="S131"/>
  <c r="AB130"/>
  <c r="X130"/>
  <c r="S130"/>
  <c r="X129"/>
  <c r="AB129" s="1"/>
  <c r="S129"/>
  <c r="AB128"/>
  <c r="T128"/>
  <c r="U128"/>
  <c r="R128" s="1"/>
  <c r="AB127"/>
  <c r="X127"/>
  <c r="S127"/>
  <c r="AB126"/>
  <c r="X126"/>
  <c r="S126"/>
  <c r="X125"/>
  <c r="AB125" s="1"/>
  <c r="S125"/>
  <c r="T124"/>
  <c r="AB122"/>
  <c r="X122"/>
  <c r="S122"/>
  <c r="X119"/>
  <c r="AB119" s="1"/>
  <c r="S119"/>
  <c r="X118"/>
  <c r="AB118" s="1"/>
  <c r="T118"/>
  <c r="U118"/>
  <c r="R118" s="1"/>
  <c r="AB117"/>
  <c r="X117"/>
  <c r="S117"/>
  <c r="S116"/>
  <c r="X116" s="1"/>
  <c r="AB116" s="1"/>
  <c r="S109"/>
  <c r="AB106"/>
  <c r="X106"/>
  <c r="S106"/>
  <c r="U105"/>
  <c r="R105" s="1"/>
  <c r="U104"/>
  <c r="R104" s="1"/>
  <c r="X103"/>
  <c r="AB103" s="1"/>
  <c r="S103"/>
  <c r="AB102"/>
  <c r="X102"/>
  <c r="S102"/>
  <c r="X101"/>
  <c r="AB101" s="1"/>
  <c r="S101"/>
  <c r="S100"/>
  <c r="X99"/>
  <c r="AB99" s="1"/>
  <c r="S99"/>
  <c r="T98"/>
  <c r="X97"/>
  <c r="AB97" s="1"/>
  <c r="S97"/>
  <c r="T96"/>
  <c r="U96"/>
  <c r="R96" s="1"/>
  <c r="T95"/>
  <c r="U95"/>
  <c r="R95" s="1"/>
  <c r="X94"/>
  <c r="AB94" s="1"/>
  <c r="S94"/>
  <c r="X92"/>
  <c r="AB92" s="1"/>
  <c r="S92"/>
  <c r="X91"/>
  <c r="AB91" s="1"/>
  <c r="S91"/>
  <c r="AB90"/>
  <c r="T90"/>
  <c r="U90"/>
  <c r="R90" s="1"/>
  <c r="X89"/>
  <c r="AB89" s="1"/>
  <c r="S89"/>
  <c r="AB88"/>
  <c r="X88"/>
  <c r="S88"/>
  <c r="X87"/>
  <c r="AB87"/>
  <c r="T87"/>
  <c r="U87"/>
  <c r="R87" s="1"/>
  <c r="U86"/>
  <c r="R86" s="1"/>
  <c r="S85"/>
  <c r="AB84"/>
  <c r="T84"/>
  <c r="U84"/>
  <c r="R84" s="1"/>
  <c r="X78"/>
  <c r="AB78" s="1"/>
  <c r="S78"/>
  <c r="X77"/>
  <c r="AB77" s="1"/>
  <c r="S77"/>
  <c r="U76"/>
  <c r="R76" s="1"/>
  <c r="X75"/>
  <c r="AB75" s="1"/>
  <c r="S75"/>
  <c r="X74"/>
  <c r="AB74" s="1"/>
  <c r="S74"/>
  <c r="X73"/>
  <c r="AB73" s="1"/>
  <c r="S73"/>
  <c r="S72"/>
  <c r="X71"/>
  <c r="AB71" s="1"/>
  <c r="S71"/>
  <c r="AB56"/>
  <c r="X56"/>
  <c r="S56"/>
  <c r="U55"/>
  <c r="R55" s="1"/>
  <c r="S54"/>
  <c r="T53"/>
  <c r="U53"/>
  <c r="R53" s="1"/>
  <c r="AB52"/>
  <c r="X52"/>
  <c r="S52"/>
  <c r="X51"/>
  <c r="AB51" s="1"/>
  <c r="S51"/>
  <c r="X50"/>
  <c r="AB50" s="1"/>
  <c r="S50"/>
  <c r="X49"/>
  <c r="AB49" s="1"/>
  <c r="S49"/>
  <c r="T48"/>
  <c r="AB48"/>
  <c r="U48"/>
  <c r="R48" s="1"/>
  <c r="X47"/>
  <c r="AB47" s="1"/>
  <c r="S47"/>
  <c r="S46"/>
  <c r="X45"/>
  <c r="AB45" s="1"/>
  <c r="S45"/>
  <c r="X44"/>
  <c r="AB44" s="1"/>
  <c r="S44"/>
  <c r="X43"/>
  <c r="AB43" s="1"/>
  <c r="S43"/>
  <c r="U42"/>
  <c r="R42" s="1"/>
  <c r="S41"/>
  <c r="T40"/>
  <c r="U40"/>
  <c r="R40" s="1"/>
  <c r="AB39"/>
  <c r="T39"/>
  <c r="U39"/>
  <c r="R39" s="1"/>
  <c r="S38"/>
  <c r="U37"/>
  <c r="R37" s="1"/>
  <c r="S36"/>
  <c r="X35"/>
  <c r="AB35" s="1"/>
  <c r="S35"/>
  <c r="X34"/>
  <c r="AB34" s="1"/>
  <c r="S34"/>
  <c r="S33"/>
  <c r="S32"/>
  <c r="X32" s="1"/>
  <c r="AB32" s="1"/>
  <c r="X31"/>
  <c r="AB31" s="1"/>
  <c r="S31"/>
  <c r="AB30"/>
  <c r="T30"/>
  <c r="U30"/>
  <c r="R30" s="1"/>
  <c r="F99"/>
  <c r="G101"/>
  <c r="G97"/>
  <c r="O97"/>
  <c r="G102"/>
  <c r="O98"/>
  <c r="G98"/>
  <c r="O94"/>
  <c r="V26"/>
  <c r="O100"/>
  <c r="G100"/>
  <c r="O96"/>
  <c r="G96"/>
  <c r="F94"/>
  <c r="O102"/>
  <c r="G94"/>
  <c r="F98"/>
  <c r="O99"/>
  <c r="G99"/>
  <c r="V166"/>
  <c r="V207"/>
  <c r="V58"/>
  <c r="V123"/>
  <c r="X123" s="1"/>
  <c r="AB123" s="1"/>
  <c r="V187"/>
  <c r="V67"/>
  <c r="X67" s="1"/>
  <c r="V70"/>
  <c r="V140"/>
  <c r="V60"/>
  <c r="X60" s="1"/>
  <c r="AB60" s="1"/>
  <c r="V68"/>
  <c r="V110"/>
  <c r="X110" s="1"/>
  <c r="AB110" s="1"/>
  <c r="V114"/>
  <c r="V154"/>
  <c r="V164"/>
  <c r="V168"/>
  <c r="V204"/>
  <c r="X204" s="1"/>
  <c r="AB204" s="1"/>
  <c r="V202"/>
  <c r="S168"/>
  <c r="V152"/>
  <c r="X152" s="1"/>
  <c r="AB152" s="1"/>
  <c r="U123"/>
  <c r="R123" s="1"/>
  <c r="U112"/>
  <c r="R112" s="1"/>
  <c r="V112"/>
  <c r="X112" s="1"/>
  <c r="V83"/>
  <c r="V29"/>
  <c r="S207"/>
  <c r="U204"/>
  <c r="R204" s="1"/>
  <c r="S202"/>
  <c r="S187"/>
  <c r="S166"/>
  <c r="S164"/>
  <c r="S154"/>
  <c r="U154" s="1"/>
  <c r="R154" s="1"/>
  <c r="U152"/>
  <c r="R152" s="1"/>
  <c r="S140"/>
  <c r="S114"/>
  <c r="T110"/>
  <c r="U110"/>
  <c r="R110" s="1"/>
  <c r="S83"/>
  <c r="U83" s="1"/>
  <c r="R83" s="1"/>
  <c r="U80"/>
  <c r="R80" s="1"/>
  <c r="X80"/>
  <c r="AB80" s="1"/>
  <c r="S70"/>
  <c r="U70" s="1"/>
  <c r="R70" s="1"/>
  <c r="T60"/>
  <c r="U60"/>
  <c r="R60" s="1"/>
  <c r="U67"/>
  <c r="R67" s="1"/>
  <c r="S68"/>
  <c r="U68" s="1"/>
  <c r="R68" s="1"/>
  <c r="S29"/>
  <c r="U29" s="1"/>
  <c r="R29" s="1"/>
  <c r="S26"/>
  <c r="U26" s="1"/>
  <c r="R26" s="1"/>
  <c r="S58"/>
  <c r="U58" s="1"/>
  <c r="R58" s="1"/>
  <c r="U218" l="1"/>
  <c r="R218" s="1"/>
  <c r="T217"/>
  <c r="U217"/>
  <c r="R217" s="1"/>
  <c r="T216"/>
  <c r="U216"/>
  <c r="R216" s="1"/>
  <c r="T215"/>
  <c r="U215"/>
  <c r="R215" s="1"/>
  <c r="T214"/>
  <c r="T213"/>
  <c r="X213"/>
  <c r="AB213" s="1"/>
  <c r="U213"/>
  <c r="R213" s="1"/>
  <c r="U196"/>
  <c r="R196" s="1"/>
  <c r="U193"/>
  <c r="R193" s="1"/>
  <c r="T191"/>
  <c r="U190"/>
  <c r="R190" s="1"/>
  <c r="U189"/>
  <c r="R189" s="1"/>
  <c r="T188"/>
  <c r="U181"/>
  <c r="R181" s="1"/>
  <c r="X180"/>
  <c r="AB180" s="1"/>
  <c r="U180"/>
  <c r="R180" s="1"/>
  <c r="T177"/>
  <c r="U177"/>
  <c r="R177" s="1"/>
  <c r="U176"/>
  <c r="R176" s="1"/>
  <c r="T175"/>
  <c r="T174"/>
  <c r="U174"/>
  <c r="R174" s="1"/>
  <c r="X174"/>
  <c r="AB174" s="1"/>
  <c r="T173"/>
  <c r="U173"/>
  <c r="R173" s="1"/>
  <c r="U172"/>
  <c r="R172" s="1"/>
  <c r="U171"/>
  <c r="R171" s="1"/>
  <c r="X171"/>
  <c r="AB171" s="1"/>
  <c r="U170"/>
  <c r="R170" s="1"/>
  <c r="T169"/>
  <c r="U169"/>
  <c r="R169" s="1"/>
  <c r="T150"/>
  <c r="U150"/>
  <c r="R150" s="1"/>
  <c r="U148"/>
  <c r="R148" s="1"/>
  <c r="U147"/>
  <c r="R147" s="1"/>
  <c r="U146"/>
  <c r="R146" s="1"/>
  <c r="T144"/>
  <c r="U144"/>
  <c r="R144" s="1"/>
  <c r="U142"/>
  <c r="R142" s="1"/>
  <c r="T141"/>
  <c r="U141"/>
  <c r="R141" s="1"/>
  <c r="T139"/>
  <c r="U139"/>
  <c r="R139" s="1"/>
  <c r="U136"/>
  <c r="R136" s="1"/>
  <c r="U133"/>
  <c r="R133" s="1"/>
  <c r="U132"/>
  <c r="R132" s="1"/>
  <c r="T131"/>
  <c r="U131"/>
  <c r="R131" s="1"/>
  <c r="U130"/>
  <c r="R130" s="1"/>
  <c r="U129"/>
  <c r="R129" s="1"/>
  <c r="T127"/>
  <c r="U127"/>
  <c r="R127" s="1"/>
  <c r="U126"/>
  <c r="R126" s="1"/>
  <c r="U125"/>
  <c r="R125" s="1"/>
  <c r="T122"/>
  <c r="U122"/>
  <c r="R122" s="1"/>
  <c r="T119"/>
  <c r="U119"/>
  <c r="R119" s="1"/>
  <c r="U117"/>
  <c r="R117" s="1"/>
  <c r="T116"/>
  <c r="U116"/>
  <c r="R116" s="1"/>
  <c r="T109"/>
  <c r="U109"/>
  <c r="R109" s="1"/>
  <c r="X109"/>
  <c r="AB109" s="1"/>
  <c r="U106"/>
  <c r="R106" s="1"/>
  <c r="T105"/>
  <c r="T104"/>
  <c r="T103"/>
  <c r="U103"/>
  <c r="R103" s="1"/>
  <c r="U102"/>
  <c r="R102" s="1"/>
  <c r="U101"/>
  <c r="R101" s="1"/>
  <c r="T100"/>
  <c r="X100"/>
  <c r="AB100" s="1"/>
  <c r="U100"/>
  <c r="R100" s="1"/>
  <c r="T99"/>
  <c r="U99"/>
  <c r="R99" s="1"/>
  <c r="U97"/>
  <c r="R97" s="1"/>
  <c r="U94"/>
  <c r="R94" s="1"/>
  <c r="T92"/>
  <c r="U92"/>
  <c r="R92" s="1"/>
  <c r="T91"/>
  <c r="U91"/>
  <c r="R91" s="1"/>
  <c r="U89"/>
  <c r="R89" s="1"/>
  <c r="U88"/>
  <c r="R88" s="1"/>
  <c r="T86"/>
  <c r="T85"/>
  <c r="X85"/>
  <c r="AB85" s="1"/>
  <c r="U85"/>
  <c r="R85" s="1"/>
  <c r="U78"/>
  <c r="R78" s="1"/>
  <c r="U77"/>
  <c r="R77" s="1"/>
  <c r="T76"/>
  <c r="T75"/>
  <c r="U75"/>
  <c r="R75" s="1"/>
  <c r="U74"/>
  <c r="R74" s="1"/>
  <c r="U73"/>
  <c r="R73" s="1"/>
  <c r="U72"/>
  <c r="R72" s="1"/>
  <c r="X72"/>
  <c r="AB72" s="1"/>
  <c r="U71"/>
  <c r="R71" s="1"/>
  <c r="U56"/>
  <c r="R56" s="1"/>
  <c r="T55"/>
  <c r="U54"/>
  <c r="R54" s="1"/>
  <c r="X54"/>
  <c r="AB54" s="1"/>
  <c r="U52"/>
  <c r="R52" s="1"/>
  <c r="U51"/>
  <c r="R51" s="1"/>
  <c r="T50"/>
  <c r="U50"/>
  <c r="R50" s="1"/>
  <c r="U49"/>
  <c r="R49" s="1"/>
  <c r="U47"/>
  <c r="R47" s="1"/>
  <c r="U46"/>
  <c r="R46" s="1"/>
  <c r="X46"/>
  <c r="AB46" s="1"/>
  <c r="U45"/>
  <c r="R45" s="1"/>
  <c r="T44"/>
  <c r="U44"/>
  <c r="R44" s="1"/>
  <c r="T43"/>
  <c r="U43"/>
  <c r="R43" s="1"/>
  <c r="T42"/>
  <c r="T41"/>
  <c r="U41"/>
  <c r="R41" s="1"/>
  <c r="X41"/>
  <c r="AB41" s="1"/>
  <c r="T38"/>
  <c r="U38"/>
  <c r="R38" s="1"/>
  <c r="X38"/>
  <c r="AB38" s="1"/>
  <c r="T37"/>
  <c r="T36"/>
  <c r="X36"/>
  <c r="AB36" s="1"/>
  <c r="U36"/>
  <c r="R36" s="1"/>
  <c r="U35"/>
  <c r="R35" s="1"/>
  <c r="T34"/>
  <c r="U34"/>
  <c r="R34" s="1"/>
  <c r="U33"/>
  <c r="R33" s="1"/>
  <c r="X33"/>
  <c r="AB33" s="1"/>
  <c r="U32"/>
  <c r="R32" s="1"/>
  <c r="U31"/>
  <c r="R31" s="1"/>
  <c r="AB67"/>
  <c r="X114"/>
  <c r="AB114" s="1"/>
  <c r="X154"/>
  <c r="AB154" s="1"/>
  <c r="X29"/>
  <c r="AB29" s="1"/>
  <c r="T80"/>
  <c r="U114"/>
  <c r="R114" s="1"/>
  <c r="T112"/>
  <c r="AB112"/>
  <c r="X168"/>
  <c r="T204"/>
  <c r="U168"/>
  <c r="R168" s="1"/>
  <c r="T123"/>
  <c r="X83"/>
  <c r="AB83" s="1"/>
  <c r="X68"/>
  <c r="AB68" s="1"/>
  <c r="U207"/>
  <c r="R207" s="1"/>
  <c r="X207"/>
  <c r="AB207" s="1"/>
  <c r="X202"/>
  <c r="AB202" s="1"/>
  <c r="U202"/>
  <c r="R202" s="1"/>
  <c r="U187"/>
  <c r="R187" s="1"/>
  <c r="X187"/>
  <c r="U166"/>
  <c r="R166" s="1"/>
  <c r="X166"/>
  <c r="X164"/>
  <c r="AB164" s="1"/>
  <c r="U164"/>
  <c r="R164" s="1"/>
  <c r="T154"/>
  <c r="T152"/>
  <c r="X140"/>
  <c r="U140"/>
  <c r="R140" s="1"/>
  <c r="T83"/>
  <c r="T70"/>
  <c r="X70"/>
  <c r="AB70" s="1"/>
  <c r="T67"/>
  <c r="T68"/>
  <c r="T29"/>
  <c r="T26"/>
  <c r="X26"/>
  <c r="AB26" s="1"/>
  <c r="T58"/>
  <c r="X58"/>
  <c r="AB58" s="1"/>
  <c r="F211"/>
  <c r="F209"/>
  <c r="F208"/>
  <c r="G205"/>
  <c r="G206"/>
  <c r="F205"/>
  <c r="F206"/>
  <c r="H206"/>
  <c r="I206"/>
  <c r="J206"/>
  <c r="K206"/>
  <c r="L206"/>
  <c r="M206"/>
  <c r="N206"/>
  <c r="H205"/>
  <c r="I205"/>
  <c r="J205"/>
  <c r="K205"/>
  <c r="L205"/>
  <c r="M205"/>
  <c r="N205"/>
  <c r="G203"/>
  <c r="H203"/>
  <c r="I203"/>
  <c r="J203"/>
  <c r="K203"/>
  <c r="L203"/>
  <c r="M203"/>
  <c r="N203"/>
  <c r="F203"/>
  <c r="F200"/>
  <c r="G199"/>
  <c r="H199"/>
  <c r="I199"/>
  <c r="J199"/>
  <c r="K199"/>
  <c r="L199"/>
  <c r="M199"/>
  <c r="N199"/>
  <c r="O199"/>
  <c r="G200"/>
  <c r="H200"/>
  <c r="I200"/>
  <c r="J200"/>
  <c r="K200"/>
  <c r="L200"/>
  <c r="M200"/>
  <c r="N200"/>
  <c r="G201"/>
  <c r="H201"/>
  <c r="I201"/>
  <c r="J201"/>
  <c r="K201"/>
  <c r="L201"/>
  <c r="M201"/>
  <c r="N201"/>
  <c r="O201"/>
  <c r="G198"/>
  <c r="F201"/>
  <c r="F199"/>
  <c r="F155"/>
  <c r="F156"/>
  <c r="F157"/>
  <c r="F159"/>
  <c r="F160"/>
  <c r="G183"/>
  <c r="H183"/>
  <c r="I183"/>
  <c r="J183"/>
  <c r="K183"/>
  <c r="L183"/>
  <c r="M183"/>
  <c r="N183"/>
  <c r="G184"/>
  <c r="G185" s="1"/>
  <c r="H184"/>
  <c r="H185" s="1"/>
  <c r="I184"/>
  <c r="I185" s="1"/>
  <c r="J184"/>
  <c r="J185" s="1"/>
  <c r="K184"/>
  <c r="K185" s="1"/>
  <c r="L184"/>
  <c r="L185" s="1"/>
  <c r="M184"/>
  <c r="M185" s="1"/>
  <c r="N184"/>
  <c r="N185" s="1"/>
  <c r="F184"/>
  <c r="F183"/>
  <c r="G167"/>
  <c r="H167"/>
  <c r="I167"/>
  <c r="J167"/>
  <c r="K167"/>
  <c r="L167"/>
  <c r="M167"/>
  <c r="N167"/>
  <c r="F167"/>
  <c r="G165"/>
  <c r="H165"/>
  <c r="I165"/>
  <c r="J165"/>
  <c r="K165"/>
  <c r="L165"/>
  <c r="M165"/>
  <c r="N165"/>
  <c r="F165"/>
  <c r="G155"/>
  <c r="H155"/>
  <c r="I155"/>
  <c r="J155"/>
  <c r="K155"/>
  <c r="L155"/>
  <c r="M155"/>
  <c r="N155"/>
  <c r="G156"/>
  <c r="H156"/>
  <c r="I156"/>
  <c r="J156"/>
  <c r="K156"/>
  <c r="L156"/>
  <c r="M156"/>
  <c r="N156"/>
  <c r="G157"/>
  <c r="G158" s="1"/>
  <c r="H157"/>
  <c r="H158" s="1"/>
  <c r="I157"/>
  <c r="I158" s="1"/>
  <c r="J157"/>
  <c r="J158" s="1"/>
  <c r="K157"/>
  <c r="K158" s="1"/>
  <c r="L157"/>
  <c r="L158" s="1"/>
  <c r="M157"/>
  <c r="M158" s="1"/>
  <c r="N157"/>
  <c r="N158" s="1"/>
  <c r="G159"/>
  <c r="H159"/>
  <c r="I159"/>
  <c r="J159"/>
  <c r="K159"/>
  <c r="L159"/>
  <c r="M159"/>
  <c r="N159"/>
  <c r="G160"/>
  <c r="H160"/>
  <c r="I160"/>
  <c r="J160"/>
  <c r="K160"/>
  <c r="L160"/>
  <c r="M160"/>
  <c r="N160"/>
  <c r="G161"/>
  <c r="H161"/>
  <c r="I161"/>
  <c r="J161"/>
  <c r="K161"/>
  <c r="L161"/>
  <c r="M161"/>
  <c r="N161"/>
  <c r="G162"/>
  <c r="H162"/>
  <c r="I162"/>
  <c r="J162"/>
  <c r="K162"/>
  <c r="L162"/>
  <c r="M162"/>
  <c r="N162"/>
  <c r="G163"/>
  <c r="H163"/>
  <c r="I163"/>
  <c r="J163"/>
  <c r="K163"/>
  <c r="L163"/>
  <c r="M163"/>
  <c r="N163"/>
  <c r="F163"/>
  <c r="F162"/>
  <c r="F161"/>
  <c r="F153"/>
  <c r="G153"/>
  <c r="H153"/>
  <c r="I153"/>
  <c r="J153"/>
  <c r="K153"/>
  <c r="L153"/>
  <c r="M153"/>
  <c r="N153"/>
  <c r="G115"/>
  <c r="H115"/>
  <c r="I115"/>
  <c r="J115"/>
  <c r="K115"/>
  <c r="L115"/>
  <c r="M115"/>
  <c r="N115"/>
  <c r="F115"/>
  <c r="H93"/>
  <c r="I93"/>
  <c r="J93"/>
  <c r="K93"/>
  <c r="L93"/>
  <c r="M93"/>
  <c r="N93"/>
  <c r="T218" l="1"/>
  <c r="T196"/>
  <c r="T193"/>
  <c r="T190"/>
  <c r="T189"/>
  <c r="T181"/>
  <c r="T180"/>
  <c r="T176"/>
  <c r="T172"/>
  <c r="T171"/>
  <c r="T170"/>
  <c r="T148"/>
  <c r="T147"/>
  <c r="T146"/>
  <c r="T142"/>
  <c r="T136"/>
  <c r="T133"/>
  <c r="T132"/>
  <c r="T130"/>
  <c r="T129"/>
  <c r="T126"/>
  <c r="T125"/>
  <c r="T117"/>
  <c r="T106"/>
  <c r="T102"/>
  <c r="T101"/>
  <c r="T97"/>
  <c r="T94"/>
  <c r="T89"/>
  <c r="T88"/>
  <c r="T78"/>
  <c r="T77"/>
  <c r="T74"/>
  <c r="T73"/>
  <c r="T72"/>
  <c r="T71"/>
  <c r="T56"/>
  <c r="T54"/>
  <c r="T52"/>
  <c r="T51"/>
  <c r="T49"/>
  <c r="T47"/>
  <c r="T46"/>
  <c r="T45"/>
  <c r="T35"/>
  <c r="T33"/>
  <c r="T32"/>
  <c r="T31"/>
  <c r="AB168"/>
  <c r="AB140"/>
  <c r="K95"/>
  <c r="K99"/>
  <c r="K101"/>
  <c r="K96"/>
  <c r="K100"/>
  <c r="K94"/>
  <c r="K98"/>
  <c r="K102"/>
  <c r="K97"/>
  <c r="H94"/>
  <c r="H98"/>
  <c r="H102"/>
  <c r="H96"/>
  <c r="H95"/>
  <c r="H99"/>
  <c r="H97"/>
  <c r="H101"/>
  <c r="H100"/>
  <c r="M97"/>
  <c r="M101"/>
  <c r="M99"/>
  <c r="M94"/>
  <c r="M98"/>
  <c r="M102"/>
  <c r="M96"/>
  <c r="M100"/>
  <c r="M95"/>
  <c r="I97"/>
  <c r="I101"/>
  <c r="I95"/>
  <c r="I94"/>
  <c r="I98"/>
  <c r="I102"/>
  <c r="I96"/>
  <c r="I100"/>
  <c r="I99"/>
  <c r="L94"/>
  <c r="L98"/>
  <c r="L102"/>
  <c r="L101"/>
  <c r="L100"/>
  <c r="L95"/>
  <c r="L99"/>
  <c r="L97"/>
  <c r="L96"/>
  <c r="N96"/>
  <c r="N100"/>
  <c r="N98"/>
  <c r="N97"/>
  <c r="N101"/>
  <c r="N95"/>
  <c r="N99"/>
  <c r="N94"/>
  <c r="N102"/>
  <c r="J96"/>
  <c r="J100"/>
  <c r="J94"/>
  <c r="J98"/>
  <c r="J97"/>
  <c r="J101"/>
  <c r="J95"/>
  <c r="J99"/>
  <c r="J102"/>
  <c r="W163"/>
  <c r="AA163"/>
  <c r="Z163"/>
  <c r="Q163"/>
  <c r="F158"/>
  <c r="W157"/>
  <c r="AA157"/>
  <c r="Q157"/>
  <c r="Z157"/>
  <c r="Q200"/>
  <c r="AA200"/>
  <c r="W200"/>
  <c r="Z200"/>
  <c r="Z206"/>
  <c r="AA206"/>
  <c r="Q206"/>
  <c r="W206"/>
  <c r="Q162"/>
  <c r="Z162"/>
  <c r="AA162"/>
  <c r="W162"/>
  <c r="W182"/>
  <c r="Z182"/>
  <c r="Q182"/>
  <c r="AA182"/>
  <c r="Q161"/>
  <c r="Z161"/>
  <c r="W161"/>
  <c r="AA161"/>
  <c r="Q153"/>
  <c r="W153"/>
  <c r="AA153"/>
  <c r="Z153"/>
  <c r="F185"/>
  <c r="W184"/>
  <c r="Q184"/>
  <c r="Z184"/>
  <c r="AA184"/>
  <c r="Z156"/>
  <c r="Q156"/>
  <c r="AA156"/>
  <c r="W156"/>
  <c r="Z203"/>
  <c r="AA203"/>
  <c r="Q203"/>
  <c r="W203"/>
  <c r="Z205"/>
  <c r="Q205"/>
  <c r="W205"/>
  <c r="AA205"/>
  <c r="Z115"/>
  <c r="W115"/>
  <c r="AA115"/>
  <c r="Q115"/>
  <c r="Z93"/>
  <c r="AA93"/>
  <c r="Q93"/>
  <c r="W93"/>
  <c r="Z159"/>
  <c r="Q159"/>
  <c r="AA159"/>
  <c r="W159"/>
  <c r="Z160"/>
  <c r="W160"/>
  <c r="AA160"/>
  <c r="Q160"/>
  <c r="Z155"/>
  <c r="AA155"/>
  <c r="Q155"/>
  <c r="W155"/>
  <c r="T114"/>
  <c r="T187"/>
  <c r="AB187" s="1"/>
  <c r="T168"/>
  <c r="T164"/>
  <c r="T207"/>
  <c r="T202"/>
  <c r="AB166"/>
  <c r="T166"/>
  <c r="T140"/>
  <c r="V203" l="1"/>
  <c r="V162"/>
  <c r="V160"/>
  <c r="V159"/>
  <c r="V156"/>
  <c r="V184"/>
  <c r="V153"/>
  <c r="V200"/>
  <c r="V157"/>
  <c r="S159"/>
  <c r="X159" s="1"/>
  <c r="AB159" s="1"/>
  <c r="S203"/>
  <c r="U203" s="1"/>
  <c r="R203" s="1"/>
  <c r="Z158"/>
  <c r="Q158"/>
  <c r="W158"/>
  <c r="AA158"/>
  <c r="S93"/>
  <c r="S153"/>
  <c r="S205"/>
  <c r="U205" s="1"/>
  <c r="R205" s="1"/>
  <c r="S156"/>
  <c r="S184"/>
  <c r="S182"/>
  <c r="S206"/>
  <c r="U206" s="1"/>
  <c r="R206" s="1"/>
  <c r="S157"/>
  <c r="S163"/>
  <c r="V205"/>
  <c r="V155"/>
  <c r="V93"/>
  <c r="V115"/>
  <c r="S155"/>
  <c r="U155" s="1"/>
  <c r="R155" s="1"/>
  <c r="S161"/>
  <c r="U161" s="1"/>
  <c r="R161" s="1"/>
  <c r="S162"/>
  <c r="U162" s="1"/>
  <c r="R162" s="1"/>
  <c r="S200"/>
  <c r="S160"/>
  <c r="U160" s="1"/>
  <c r="R160" s="1"/>
  <c r="S115"/>
  <c r="V161"/>
  <c r="V182"/>
  <c r="V206"/>
  <c r="V163"/>
  <c r="X184" l="1"/>
  <c r="AB184" s="1"/>
  <c r="X153"/>
  <c r="AB153" s="1"/>
  <c r="X206"/>
  <c r="U159"/>
  <c r="R159" s="1"/>
  <c r="X93"/>
  <c r="X160"/>
  <c r="AB160" s="1"/>
  <c r="X155"/>
  <c r="AB155" s="1"/>
  <c r="X157"/>
  <c r="AB157" s="1"/>
  <c r="X203"/>
  <c r="AB203" s="1"/>
  <c r="U157"/>
  <c r="R157" s="1"/>
  <c r="X163"/>
  <c r="AB163" s="1"/>
  <c r="X182"/>
  <c r="AB182" s="1"/>
  <c r="S158"/>
  <c r="U184"/>
  <c r="R184" s="1"/>
  <c r="U153"/>
  <c r="R153" s="1"/>
  <c r="U156"/>
  <c r="R156" s="1"/>
  <c r="V158"/>
  <c r="AB206"/>
  <c r="U115"/>
  <c r="R115" s="1"/>
  <c r="T161"/>
  <c r="U163"/>
  <c r="R163" s="1"/>
  <c r="U182"/>
  <c r="R182" s="1"/>
  <c r="X205"/>
  <c r="X115"/>
  <c r="AB115" s="1"/>
  <c r="X161"/>
  <c r="AB161" s="1"/>
  <c r="T155"/>
  <c r="AB205"/>
  <c r="T206"/>
  <c r="X200"/>
  <c r="AB200" s="1"/>
  <c r="U200"/>
  <c r="R200" s="1"/>
  <c r="T162"/>
  <c r="T205"/>
  <c r="T160"/>
  <c r="X162"/>
  <c r="AB162" s="1"/>
  <c r="X156"/>
  <c r="AB156" s="1"/>
  <c r="U93"/>
  <c r="R93" s="1"/>
  <c r="T203"/>
  <c r="T159" l="1"/>
  <c r="T157"/>
  <c r="AB93"/>
  <c r="T115"/>
  <c r="T184"/>
  <c r="T182"/>
  <c r="T156"/>
  <c r="U158"/>
  <c r="R158" s="1"/>
  <c r="T153"/>
  <c r="X158"/>
  <c r="AB158" s="1"/>
  <c r="T163"/>
  <c r="T200"/>
  <c r="T93"/>
  <c r="F210"/>
  <c r="G210"/>
  <c r="H210"/>
  <c r="I210"/>
  <c r="J210"/>
  <c r="K210"/>
  <c r="L210"/>
  <c r="M210"/>
  <c r="N210"/>
  <c r="O210"/>
  <c r="O212"/>
  <c r="N212"/>
  <c r="M212"/>
  <c r="L212"/>
  <c r="K212"/>
  <c r="J212"/>
  <c r="I212"/>
  <c r="H212"/>
  <c r="G212"/>
  <c r="G209"/>
  <c r="H209"/>
  <c r="I209"/>
  <c r="J209"/>
  <c r="K209"/>
  <c r="L209"/>
  <c r="M209"/>
  <c r="N209"/>
  <c r="G211"/>
  <c r="H211"/>
  <c r="I211"/>
  <c r="J211"/>
  <c r="K211"/>
  <c r="L211"/>
  <c r="M211"/>
  <c r="N211"/>
  <c r="F212"/>
  <c r="G208"/>
  <c r="H208"/>
  <c r="I208"/>
  <c r="J208"/>
  <c r="K208"/>
  <c r="L208"/>
  <c r="M208"/>
  <c r="N208"/>
  <c r="H198"/>
  <c r="I198"/>
  <c r="J198"/>
  <c r="K198"/>
  <c r="L198"/>
  <c r="M198"/>
  <c r="N198"/>
  <c r="T158" l="1"/>
  <c r="Z211"/>
  <c r="Q211"/>
  <c r="AA211"/>
  <c r="W211"/>
  <c r="W198"/>
  <c r="Z198"/>
  <c r="AA198"/>
  <c r="Q198"/>
  <c r="Z208"/>
  <c r="W208"/>
  <c r="AA208"/>
  <c r="Q208"/>
  <c r="Z209"/>
  <c r="Q209"/>
  <c r="AA209"/>
  <c r="W209"/>
  <c r="V198" l="1"/>
  <c r="S209"/>
  <c r="U209" s="1"/>
  <c r="R209" s="1"/>
  <c r="S211"/>
  <c r="S198"/>
  <c r="V209"/>
  <c r="V208"/>
  <c r="V211"/>
  <c r="S208"/>
  <c r="X209" l="1"/>
  <c r="X198"/>
  <c r="AB198" s="1"/>
  <c r="X211"/>
  <c r="AB211" s="1"/>
  <c r="U198"/>
  <c r="R198" s="1"/>
  <c r="X208"/>
  <c r="AB208" s="1"/>
  <c r="AB209"/>
  <c r="U208"/>
  <c r="R208" s="1"/>
  <c r="U211"/>
  <c r="R211" s="1"/>
  <c r="T209"/>
  <c r="T198" l="1"/>
  <c r="T208"/>
  <c r="T211"/>
</calcChain>
</file>

<file path=xl/sharedStrings.xml><?xml version="1.0" encoding="utf-8"?>
<sst xmlns="http://schemas.openxmlformats.org/spreadsheetml/2006/main" count="528" uniqueCount="452">
  <si>
    <t>Audit Toolkit</t>
  </si>
  <si>
    <t>info@ncepod.org.uk</t>
  </si>
  <si>
    <t>Please complete as many questions which are applicable to the care of the patient</t>
  </si>
  <si>
    <t>For information on the recommendation to which each question assesses please click on the         button</t>
  </si>
  <si>
    <t>Question number</t>
  </si>
  <si>
    <t>Hospital number:</t>
  </si>
  <si>
    <t>Patient 1</t>
  </si>
  <si>
    <t>Patient 2</t>
  </si>
  <si>
    <t>Patient 3</t>
  </si>
  <si>
    <t>Patient 4</t>
  </si>
  <si>
    <t>Patient 5</t>
  </si>
  <si>
    <t>Patient 6</t>
  </si>
  <si>
    <t>Patient 7</t>
  </si>
  <si>
    <t>Patient 8</t>
  </si>
  <si>
    <t>Patient 9</t>
  </si>
  <si>
    <t>Gender</t>
  </si>
  <si>
    <t>Male</t>
  </si>
  <si>
    <t>Female</t>
  </si>
  <si>
    <t>Weight</t>
  </si>
  <si>
    <t>Not recorded</t>
  </si>
  <si>
    <t>3a</t>
  </si>
  <si>
    <t>dd/mm/yyyy</t>
  </si>
  <si>
    <t>Day of week</t>
  </si>
  <si>
    <t>Answer2</t>
  </si>
  <si>
    <t>Monday</t>
  </si>
  <si>
    <t>Tuesday</t>
  </si>
  <si>
    <t>Wednesday</t>
  </si>
  <si>
    <t>Thursday</t>
  </si>
  <si>
    <t>Friday</t>
  </si>
  <si>
    <t>Saturday</t>
  </si>
  <si>
    <t>Sunday</t>
  </si>
  <si>
    <t>3b</t>
  </si>
  <si>
    <t>A planned admission</t>
  </si>
  <si>
    <t>An emergency admission</t>
  </si>
  <si>
    <t>Inter-hospital transfer</t>
  </si>
  <si>
    <t>4a</t>
  </si>
  <si>
    <t>FY1</t>
  </si>
  <si>
    <t>FY2</t>
  </si>
  <si>
    <t>SHO/ST1-2</t>
  </si>
  <si>
    <t>FTSTA</t>
  </si>
  <si>
    <t>SpR/ST3 or higher</t>
  </si>
  <si>
    <t>Consultant</t>
  </si>
  <si>
    <t>Other</t>
  </si>
  <si>
    <t>4b</t>
  </si>
  <si>
    <t>4c</t>
  </si>
  <si>
    <t>5a</t>
  </si>
  <si>
    <t>5b</t>
  </si>
  <si>
    <t>A. PATIENT AND ADMISSION DETAILS</t>
  </si>
  <si>
    <t>6a</t>
  </si>
  <si>
    <t>6b</t>
  </si>
  <si>
    <t>Answer3</t>
  </si>
  <si>
    <t>Yes</t>
  </si>
  <si>
    <t>No</t>
  </si>
  <si>
    <t>8a</t>
  </si>
  <si>
    <t>Answer4</t>
  </si>
  <si>
    <t>Unknown</t>
  </si>
  <si>
    <t>RECOMMENDATIONS</t>
  </si>
  <si>
    <t>Parenteral Nutrition</t>
  </si>
  <si>
    <t>Age at time of admission</t>
  </si>
  <si>
    <t>Years</t>
  </si>
  <si>
    <t>If less than 2 years old - months/weeks/days</t>
  </si>
  <si>
    <t>If premature baby - gestation weeks/days</t>
  </si>
  <si>
    <t>Answer1</t>
  </si>
  <si>
    <t>g or Kg</t>
  </si>
  <si>
    <t>Height</t>
  </si>
  <si>
    <t>cm</t>
  </si>
  <si>
    <t>Date of admission</t>
  </si>
  <si>
    <t>Time of first medical assessment</t>
  </si>
  <si>
    <t>24 hour clock</t>
  </si>
  <si>
    <t>4d</t>
  </si>
  <si>
    <t>Date of first medical assessment</t>
  </si>
  <si>
    <t>Grade of above doctor</t>
  </si>
  <si>
    <t>Staff Grade</t>
  </si>
  <si>
    <t>Not documented</t>
  </si>
  <si>
    <t>Please see definitions</t>
  </si>
  <si>
    <t>Specialty of admitting doctor*</t>
  </si>
  <si>
    <t>Under what speciality was the patient when the decision was made to commence PN?*</t>
  </si>
  <si>
    <t>Under what speciality was the patient when the PN was administered?*</t>
  </si>
  <si>
    <t>Had the patient previously been given PN?</t>
  </si>
  <si>
    <t>On what type of ward was the PN initially administered?</t>
  </si>
  <si>
    <t>Adult Medical</t>
  </si>
  <si>
    <t xml:space="preserve">Adult Surgical </t>
  </si>
  <si>
    <t>Adult Critical Care</t>
  </si>
  <si>
    <t>Paediatric Medical</t>
  </si>
  <si>
    <t>Paediatric Surgical</t>
  </si>
  <si>
    <t>Paediatric Critical Care</t>
  </si>
  <si>
    <t>Neonatal Unit (SCBU)</t>
  </si>
  <si>
    <t>Dedicated Nutrition Area/Ward</t>
  </si>
  <si>
    <t>8b</t>
  </si>
  <si>
    <t>What level of care was this ward?</t>
  </si>
  <si>
    <t>Level 1</t>
  </si>
  <si>
    <t>Level 2 (HDU)</t>
  </si>
  <si>
    <t>Level 3 (ICU)</t>
  </si>
  <si>
    <t>9a</t>
  </si>
  <si>
    <t>Was an indication for PN documented in the case notes?</t>
  </si>
  <si>
    <t>Answer5</t>
  </si>
  <si>
    <t>9b</t>
  </si>
  <si>
    <t>If YES, what was documented? (Answers may be multiple)</t>
  </si>
  <si>
    <t>Immaturity of GI function</t>
  </si>
  <si>
    <t>Dysmotility</t>
  </si>
  <si>
    <t>Chemotherapy</t>
  </si>
  <si>
    <t>Congenital anomalies; gut</t>
  </si>
  <si>
    <t>Congenital anomalies; non gut</t>
  </si>
  <si>
    <t>Necrotizing enterocolitis</t>
  </si>
  <si>
    <t>Non functioning gut</t>
  </si>
  <si>
    <t>Perforated/leaking gut</t>
  </si>
  <si>
    <t>Short bowel</t>
  </si>
  <si>
    <t>Dysphagia</t>
  </si>
  <si>
    <t>Obstruction</t>
  </si>
  <si>
    <t>Fistulae</t>
  </si>
  <si>
    <t>Malabsorption</t>
  </si>
  <si>
    <t>Pre-operative nutrition</t>
  </si>
  <si>
    <t>No access for enteral nutrition</t>
  </si>
  <si>
    <t>Failure of enteral nutrition</t>
  </si>
  <si>
    <t>Radiation enteritis</t>
  </si>
  <si>
    <t>GVHD</t>
  </si>
  <si>
    <t>Infection (e.g. C. difficile)</t>
  </si>
  <si>
    <t>Post-surgical complications</t>
  </si>
  <si>
    <t>Volvulus</t>
  </si>
  <si>
    <t>Crohn's disease</t>
  </si>
  <si>
    <t>Cancer</t>
  </si>
  <si>
    <t>Radiation damage</t>
  </si>
  <si>
    <t>Post-op ileus</t>
  </si>
  <si>
    <t>Other:</t>
  </si>
  <si>
    <t>9c</t>
  </si>
  <si>
    <t>In your opinion, was the PN administered for an appropriate indication?</t>
  </si>
  <si>
    <t>9d</t>
  </si>
  <si>
    <t>If NO, please expand on your answer</t>
  </si>
  <si>
    <t>10a</t>
  </si>
  <si>
    <t>Was there an unreasonable delay in recognising that the patient required PN?</t>
  </si>
  <si>
    <t>10b</t>
  </si>
  <si>
    <t>If YES, please expand on your answer</t>
  </si>
  <si>
    <t>11a</t>
  </si>
  <si>
    <t>Was there an unreasonable delay between making the decision that the patient required PN and the commencement of PN?</t>
  </si>
  <si>
    <t>11b</t>
  </si>
  <si>
    <t>12a</t>
  </si>
  <si>
    <t>Time PN first administered:</t>
  </si>
  <si>
    <t>Date PN first administered</t>
  </si>
  <si>
    <t>12b</t>
  </si>
  <si>
    <t>Was the PN started at a reasonable time of day?</t>
  </si>
  <si>
    <t>Unable to answer</t>
  </si>
  <si>
    <t>13a</t>
  </si>
  <si>
    <t>Was a treatment goal indicated?</t>
  </si>
  <si>
    <t>13b</t>
  </si>
  <si>
    <t>If YES, what was this? E.g. optimisation of nutrition pre surgery. (Please specify)</t>
  </si>
  <si>
    <t>14a</t>
  </si>
  <si>
    <t>Had the patient received any kind of enteral feeding in the week prior to the decision to commence PN?</t>
  </si>
  <si>
    <t>14b</t>
  </si>
  <si>
    <t>If YES, what?</t>
  </si>
  <si>
    <t>Oral supplements</t>
  </si>
  <si>
    <t>Nasogastric feeding</t>
  </si>
  <si>
    <t>Naso-jejunal feeding</t>
  </si>
  <si>
    <t>PEG</t>
  </si>
  <si>
    <t>RIG</t>
  </si>
  <si>
    <t>PEG-J</t>
  </si>
  <si>
    <t>Surgical jejunostomy</t>
  </si>
  <si>
    <t>Distal feeding</t>
  </si>
  <si>
    <t>14c</t>
  </si>
  <si>
    <t>Why was it not possible to continue to feed the patient enterally? (Please specify)</t>
  </si>
  <si>
    <t>14d</t>
  </si>
  <si>
    <t>Was adequate consideration given to using enteral nutrition as an alternative to PN?</t>
  </si>
  <si>
    <t>14e</t>
  </si>
  <si>
    <t>If NO, please expand on your answer:</t>
  </si>
  <si>
    <t>C. PATIENT ASSESSMENT</t>
  </si>
  <si>
    <t>B. INDICATION FOR PN</t>
  </si>
  <si>
    <t>15a</t>
  </si>
  <si>
    <t>Did the patient have an assessment made for the need for PN?</t>
  </si>
  <si>
    <t>15b</t>
  </si>
  <si>
    <t>If YES, what did the assessment involve?</t>
  </si>
  <si>
    <t>Clinical assessment</t>
  </si>
  <si>
    <t>Micro biochemical review</t>
  </si>
  <si>
    <t>Macro biochemical review</t>
  </si>
  <si>
    <t>Mid-arm circumference</t>
  </si>
  <si>
    <t>Tricep circumference/skin fold thickness</t>
  </si>
  <si>
    <t>Grip strength</t>
  </si>
  <si>
    <t>Trial of enteral nutrition</t>
  </si>
  <si>
    <t>15c</t>
  </si>
  <si>
    <t>In your opinion, was this adequate for the patient?</t>
  </si>
  <si>
    <t>15d</t>
  </si>
  <si>
    <t>If NO, what was missing?</t>
  </si>
  <si>
    <t>16a</t>
  </si>
  <si>
    <t>Who made the decision that PN should be commenced? (Answers may be multiple)</t>
  </si>
  <si>
    <t>Nurse</t>
  </si>
  <si>
    <t>Dietitian</t>
  </si>
  <si>
    <t>Pharmacist</t>
  </si>
  <si>
    <t>Doctor</t>
  </si>
  <si>
    <t>Grade</t>
  </si>
  <si>
    <t>Specialty (please see definitions)</t>
  </si>
  <si>
    <t>16b</t>
  </si>
  <si>
    <t>Where they members of the nutrition team?</t>
  </si>
  <si>
    <t>17a</t>
  </si>
  <si>
    <t>What type of PN was first given?</t>
  </si>
  <si>
    <t>Multi-chamber bag ('Off the shelf')</t>
  </si>
  <si>
    <t>Multi-chamber bag ('Off the shelf') with additives e.g. vitamins or electrolytes</t>
  </si>
  <si>
    <t>Bespoke bag</t>
  </si>
  <si>
    <t>Single chamber bag</t>
  </si>
  <si>
    <t>Insufficient data</t>
  </si>
  <si>
    <t>17b</t>
  </si>
  <si>
    <t>Was this appropriate for the patients needs?</t>
  </si>
  <si>
    <t>17c</t>
  </si>
  <si>
    <t>18a</t>
  </si>
  <si>
    <t>Were the patient's PN requirements documented in the casenotes?</t>
  </si>
  <si>
    <t>18b</t>
  </si>
  <si>
    <t>If YES, were these of adequate detail?</t>
  </si>
  <si>
    <t>19a</t>
  </si>
  <si>
    <t>Who reviewed the patient with respect to their PN? (Answers may be multiple)</t>
  </si>
  <si>
    <t>19b</t>
  </si>
  <si>
    <t>20a</t>
  </si>
  <si>
    <t>How often was the patient reviewed with respect to PN?</t>
  </si>
  <si>
    <t>Daily (7 days)</t>
  </si>
  <si>
    <t>Daily (working week)</t>
  </si>
  <si>
    <t>3-5 days/week</t>
  </si>
  <si>
    <t>1-2 days/week</t>
  </si>
  <si>
    <t>&lt;1 day/week</t>
  </si>
  <si>
    <t>20b</t>
  </si>
  <si>
    <t>What was reviewed? (Answered may be multiple)</t>
  </si>
  <si>
    <t>Constitution of PN</t>
  </si>
  <si>
    <t>Biochemical review</t>
  </si>
  <si>
    <t>Clinical status</t>
  </si>
  <si>
    <t>Ongoing need for PN</t>
  </si>
  <si>
    <t>Vascular access</t>
  </si>
  <si>
    <t>20c</t>
  </si>
  <si>
    <t>In your opinion was there adequate monitoring of the patient during their PN?</t>
  </si>
  <si>
    <t>20d</t>
  </si>
  <si>
    <t>If NO, what were the deficiencies? (Answers may be multiple)</t>
  </si>
  <si>
    <t>D. VENOUS ACCESS/LINE CARE</t>
  </si>
  <si>
    <t>21a</t>
  </si>
  <si>
    <t>Was the type of central venous catheter (CVC) or peripheral line documented in the casenotes?</t>
  </si>
  <si>
    <t>21b</t>
  </si>
  <si>
    <t>If YES, was this appropriate?</t>
  </si>
  <si>
    <t>22a</t>
  </si>
  <si>
    <t>Was the insertion of the CVC documented in the casenotes?</t>
  </si>
  <si>
    <t>22b</t>
  </si>
  <si>
    <t>22c</t>
  </si>
  <si>
    <t>If YES did this include a description of the insertion technique?</t>
  </si>
  <si>
    <t>If YES was the designation of the operator documented</t>
  </si>
  <si>
    <t>22d</t>
  </si>
  <si>
    <t>22e</t>
  </si>
  <si>
    <t>If documented, was the tip in an appropriate position?</t>
  </si>
  <si>
    <t>22f</t>
  </si>
  <si>
    <t>How was the position of the catheter verified?</t>
  </si>
  <si>
    <t>Image intensifier at time of insertion</t>
  </si>
  <si>
    <t>Post insertion CXR</t>
  </si>
  <si>
    <t>ECG</t>
  </si>
  <si>
    <t>Ultrasound</t>
  </si>
  <si>
    <t>23a</t>
  </si>
  <si>
    <t>Is there evidence of inappropriate CVC care?</t>
  </si>
  <si>
    <t>23b</t>
  </si>
  <si>
    <t>24a</t>
  </si>
  <si>
    <t>Is there evidence of the lumen being used for purposes other than PN?</t>
  </si>
  <si>
    <t>24b</t>
  </si>
  <si>
    <t>25a</t>
  </si>
  <si>
    <t>Did the patient develop any CVC-related complications?</t>
  </si>
  <si>
    <t>25b</t>
  </si>
  <si>
    <t>If YES, which complications?</t>
  </si>
  <si>
    <t>Line misplacement</t>
  </si>
  <si>
    <t>Suspected line infection</t>
  </si>
  <si>
    <t>Confirmed line infection</t>
  </si>
  <si>
    <t>Phlebitis</t>
  </si>
  <si>
    <t>Accidental removal</t>
  </si>
  <si>
    <t>Line occlusion</t>
  </si>
  <si>
    <t>Pneumothorax</t>
  </si>
  <si>
    <t>Haemothorax</t>
  </si>
  <si>
    <t>Line fracture/rupture</t>
  </si>
  <si>
    <t>TPN-oma/extravasation</t>
  </si>
  <si>
    <t>Venous thrombosis</t>
  </si>
  <si>
    <t>Neuropraxia</t>
  </si>
  <si>
    <t>25c</t>
  </si>
  <si>
    <t>Were any of the complications avoidable?</t>
  </si>
  <si>
    <t>25d</t>
  </si>
  <si>
    <t>25e</t>
  </si>
  <si>
    <t>Were the complications managed appropriately</t>
  </si>
  <si>
    <t>If YES, what other purposes was the line used for? (Please specify)</t>
  </si>
  <si>
    <t>25f</t>
  </si>
  <si>
    <t>E. METABOLIC COMPLICATIONS</t>
  </si>
  <si>
    <t>26a</t>
  </si>
  <si>
    <t>Did the patient develop any metabolic complications?</t>
  </si>
  <si>
    <t>26b</t>
  </si>
  <si>
    <t>Hypophosphataemia (without re-feeding syndrome)</t>
  </si>
  <si>
    <t>Hyperphosphataemia</t>
  </si>
  <si>
    <t>Hypermagnesaemia</t>
  </si>
  <si>
    <t>Hypomagnesaemia</t>
  </si>
  <si>
    <t>Hypokalaemia</t>
  </si>
  <si>
    <t>Hyperkalaemia</t>
  </si>
  <si>
    <t>Hyponatraemia</t>
  </si>
  <si>
    <t>Hypernatraemia</t>
  </si>
  <si>
    <t>Hyperglycaemia</t>
  </si>
  <si>
    <t>Re-feeding syndrome</t>
  </si>
  <si>
    <t>26c</t>
  </si>
  <si>
    <t>Answer6</t>
  </si>
  <si>
    <t>Not applicable</t>
  </si>
  <si>
    <t>26d</t>
  </si>
  <si>
    <t>26e</t>
  </si>
  <si>
    <t>26f</t>
  </si>
  <si>
    <t>27a</t>
  </si>
  <si>
    <t>Did the patient develop abnormal LFT's</t>
  </si>
  <si>
    <t>27b</t>
  </si>
  <si>
    <t>If Yes, in your opinion was this related to overfeeding?</t>
  </si>
  <si>
    <t>28a</t>
  </si>
  <si>
    <t>In your opinion was the patient at risk of re-feeding syndrome?</t>
  </si>
  <si>
    <t>If Yes was this documented by the clinical team?</t>
  </si>
  <si>
    <t>If yes were precautions to prevent re-feeding syndrome documented?</t>
  </si>
  <si>
    <t>28b</t>
  </si>
  <si>
    <t>28c</t>
  </si>
  <si>
    <t>29a</t>
  </si>
  <si>
    <t>Were IV fluids given in addition to the PN?</t>
  </si>
  <si>
    <t>29b</t>
  </si>
  <si>
    <t>29c</t>
  </si>
  <si>
    <t>If YES to 29a, was the type given appropriate?</t>
  </si>
  <si>
    <t>29d</t>
  </si>
  <si>
    <t>If NO to 29c, please expand on your answer</t>
  </si>
  <si>
    <t>29e</t>
  </si>
  <si>
    <t>If fluid was given, was the volume given appropriate?</t>
  </si>
  <si>
    <t>29f</t>
  </si>
  <si>
    <t>If NO to 29e, please expand on your answer</t>
  </si>
  <si>
    <t>What was the eventual outcome for this patient (answers may be multiple)?</t>
  </si>
  <si>
    <t>Weaned onto oral/enteral feeding</t>
  </si>
  <si>
    <t>Home parenteral nutrition</t>
  </si>
  <si>
    <t>Transfered to other unit</t>
  </si>
  <si>
    <t>Discharged home</t>
  </si>
  <si>
    <t>Died during hospital stay</t>
  </si>
  <si>
    <t>PN should only be given when enteral nutrition has been considered, and excluded, as either inappropriate and/or impracticable. However situations may arise where both enteral and parenteral nutrition are necessary.</t>
  </si>
  <si>
    <t>Where the possibility exists that a patient may require PN this should be recognised early. Subsequently, should PN become a clinical necessity, this should be rapidly actioned and PN started at the earliest opportunity. However, there is rarely, if ever, an indication to start adult PN out of normal working hours.</t>
  </si>
  <si>
    <t>Regular documented clinical monitoring, of the patient and PN prescription, should be mandatory. Monitoring should include daily weights (where possible) and documentation of the success of the PN within the overall clinical picture</t>
  </si>
  <si>
    <t xml:space="preserve">Regular documented biochemical monitoring should be mandatory to ensure avoidable metabolic complications never occur </t>
  </si>
  <si>
    <t>Additional intravenous fluids should only be prescribed where there has been an active assessment of the volume of PN already being administered and there is clear indication that further fluids/electrolytes are required. This assessment should be documented with a statement of rationale for additional fluid/electrolytes.</t>
  </si>
  <si>
    <t>The Risk of and precautions taken against re-feeding syndrome should be clearly documented in the notes</t>
  </si>
  <si>
    <t>CVC insertion is an invasive procedure with well recognised risks. Insertion should be clearly documented in the case notes including:</t>
  </si>
  <si>
    <t>– The designation of the operator</t>
  </si>
  <si>
    <t>– The type of CVC</t>
  </si>
  <si>
    <t xml:space="preserve">– A description of the insertion technique </t>
  </si>
  <si>
    <t>– The use of imaging</t>
  </si>
  <si>
    <t>– Confirmation of the position of the catheter tip</t>
  </si>
  <si>
    <t xml:space="preserve">                   – The designation of the operator</t>
  </si>
  <si>
    <t xml:space="preserve">                   – The type of CVC</t>
  </si>
  <si>
    <t xml:space="preserve">                   – A description of the insertion technique </t>
  </si>
  <si>
    <t xml:space="preserve">                   – The use of imaging</t>
  </si>
  <si>
    <t xml:space="preserve">                   – Confirmation of the position of the catheter tip</t>
  </si>
  <si>
    <t>Patient assessment should be robust to ensure that PN is the appropriate nutritional intervention and that adequate PN is administered. The clinical purpose and goal of the PN should be documented and goal of the PN should be documented</t>
  </si>
  <si>
    <t>Adult</t>
  </si>
  <si>
    <t>Neonate</t>
  </si>
  <si>
    <t xml:space="preserve">Careful and early consideration should be given to the need for PN in neonates and once the decision to commence PN is made it should be started without undue delay. </t>
  </si>
  <si>
    <t xml:space="preserve">The first PN given must be appropriate to the neonate’s requirements. </t>
  </si>
  <si>
    <t>Neonatal Units should have an agreed policy for nutritional requirements and use a proforma that includes this information which is tailored for each infant and placed in the case notes.</t>
  </si>
  <si>
    <t xml:space="preserve">Close monitoring of the patient must be achieved so that metabolic complications can be avoided. </t>
  </si>
  <si>
    <t>Recommendations</t>
  </si>
  <si>
    <r>
      <t xml:space="preserve">Thank you for downloading the toolkit for </t>
    </r>
    <r>
      <rPr>
        <i/>
        <sz val="11"/>
        <color theme="1"/>
        <rFont val="Calibri"/>
        <family val="2"/>
        <scheme val="minor"/>
      </rPr>
      <t xml:space="preserve">'A Mixed Bag'.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</si>
  <si>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</si>
  <si>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</si>
  <si>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</si>
  <si>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</si>
  <si>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</si>
  <si>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r>
      <t xml:space="preserve">This data collection tool is made up of questions which can be used to assess how well your Trust is meeting recommendations made in </t>
    </r>
    <r>
      <rPr>
        <i/>
        <sz val="11"/>
        <color theme="1"/>
        <rFont val="Calibri"/>
        <family val="2"/>
        <scheme val="minor"/>
      </rPr>
      <t>"A Mixed Bag"</t>
    </r>
  </si>
  <si>
    <t>A Mixed Bag</t>
  </si>
  <si>
    <t>National specialty codes</t>
  </si>
  <si>
    <t>Surgical</t>
  </si>
  <si>
    <t>General Surgery</t>
  </si>
  <si>
    <t>Maxillo-Facial Surgery</t>
  </si>
  <si>
    <t>Urology</t>
  </si>
  <si>
    <t>Neurosurgery</t>
  </si>
  <si>
    <t>Breast Surgery</t>
  </si>
  <si>
    <t>Plastic Surgery</t>
  </si>
  <si>
    <t>Colorectal Surgery</t>
  </si>
  <si>
    <t>Burns Care</t>
  </si>
  <si>
    <t>Hepatobiliary &amp; Pancreatic Surgery</t>
  </si>
  <si>
    <t>Cardiothoracic Surgery</t>
  </si>
  <si>
    <t>Upper Gastrointestinal Surgery</t>
  </si>
  <si>
    <t>Cardiac Surgery</t>
  </si>
  <si>
    <t>Vascular Surgery</t>
  </si>
  <si>
    <t>Thoracic Surgery</t>
  </si>
  <si>
    <t>Trauma &amp; Orthopaedics</t>
  </si>
  <si>
    <t>Accident &amp; Emergency</t>
  </si>
  <si>
    <t>Ear, Nose &amp; Throat (ENT)</t>
  </si>
  <si>
    <t>Anaesthetics</t>
  </si>
  <si>
    <t>Ophthamology</t>
  </si>
  <si>
    <t>Critical/Intensive Care Medicine</t>
  </si>
  <si>
    <t xml:space="preserve"> Oral Surgery</t>
  </si>
  <si>
    <t>Medical</t>
  </si>
  <si>
    <t>General Medicine</t>
  </si>
  <si>
    <t>Nephrology</t>
  </si>
  <si>
    <t>Gastroenterology</t>
  </si>
  <si>
    <t>Medical Oncology</t>
  </si>
  <si>
    <t>Endocrinology</t>
  </si>
  <si>
    <t>Neurology</t>
  </si>
  <si>
    <t>Clinical Haematology</t>
  </si>
  <si>
    <t>Rheumatology</t>
  </si>
  <si>
    <t>Hepatology</t>
  </si>
  <si>
    <t>Geriatric Medicine</t>
  </si>
  <si>
    <t>Diabetic Medicine</t>
  </si>
  <si>
    <t>Obstetrics &amp; Gynaecology</t>
  </si>
  <si>
    <t>Rehabilitation</t>
  </si>
  <si>
    <t>Obstetrics</t>
  </si>
  <si>
    <t>Palliative Medicine</t>
  </si>
  <si>
    <t>Gynaecology</t>
  </si>
  <si>
    <t>Cardiology</t>
  </si>
  <si>
    <t xml:space="preserve"> Clinical Oncology</t>
  </si>
  <si>
    <t>Respiratory Medicine</t>
  </si>
  <si>
    <t>Radiology</t>
  </si>
  <si>
    <t>Infectious Diseases</t>
  </si>
  <si>
    <t>General Pathology</t>
  </si>
  <si>
    <t>Tropical Medicine</t>
  </si>
  <si>
    <t>Haematology</t>
  </si>
  <si>
    <t>Genito-Urinary Medicine</t>
  </si>
  <si>
    <t>Paediatrics</t>
  </si>
  <si>
    <t>Paediatric Surgery</t>
  </si>
  <si>
    <t>Paediatric Intensive Care</t>
  </si>
  <si>
    <t>Paediatric Urology</t>
  </si>
  <si>
    <t>Paediatric Gastroenterology</t>
  </si>
  <si>
    <t>Paediatric Transplantation Surgery</t>
  </si>
  <si>
    <t>Paediatric Endocrinology</t>
  </si>
  <si>
    <t>Paediatric Gastrointestinal Surgery</t>
  </si>
  <si>
    <t>Paediatric Clinical Haematology</t>
  </si>
  <si>
    <t>Paediatric Trauma &amp; Orthopaedics</t>
  </si>
  <si>
    <t>Paediatric Respiratory Medicine</t>
  </si>
  <si>
    <t>Paediatric Ear, Nose &amp; Throat</t>
  </si>
  <si>
    <t>Paediatric Medical Oncology</t>
  </si>
  <si>
    <t>Paediatric Maxillo-Facial Surgery</t>
  </si>
  <si>
    <t>Paediatric Cardiology</t>
  </si>
  <si>
    <t>Paediatric Neurosurgery</t>
  </si>
  <si>
    <t>Paediatric Burns Care</t>
  </si>
  <si>
    <t>Paediatric Neurology</t>
  </si>
  <si>
    <t>Paediatric Cardiac Surgery</t>
  </si>
  <si>
    <t>Neonatology</t>
  </si>
  <si>
    <t>Paediatric Thoracic Surgery</t>
  </si>
  <si>
    <t>Answer7</t>
  </si>
  <si>
    <t>NA</t>
  </si>
  <si>
    <t>If YES was a clear indication for the additional fluids documented?</t>
  </si>
  <si>
    <t>Yes n</t>
  </si>
  <si>
    <t>Yes%</t>
  </si>
  <si>
    <t>No n</t>
  </si>
  <si>
    <t>No %</t>
  </si>
  <si>
    <t>Sub total</t>
  </si>
  <si>
    <t>No data</t>
  </si>
  <si>
    <t>Number of cases in audit</t>
  </si>
  <si>
    <t>Number of cases for summary</t>
  </si>
  <si>
    <t>If YES was the position of the tip documented?</t>
  </si>
  <si>
    <t>No data/Not answered</t>
  </si>
  <si>
    <t>Answer8</t>
  </si>
  <si>
    <t>Was the admission:</t>
  </si>
  <si>
    <t>Answer9</t>
  </si>
  <si>
    <t>Answer10</t>
  </si>
  <si>
    <t>Answer11</t>
  </si>
  <si>
    <t>This toolkit can be used in conjunction with the Self Assessment Checklist. This can be found by clicking on the report image or at:</t>
  </si>
  <si>
    <t>http://www.ncepod.org.uk/2010pn.htm</t>
  </si>
  <si>
    <t>Amending the tool to include more or less patients</t>
  </si>
  <si>
    <t>This tool has been set up to be completed on 10 patients.</t>
  </si>
  <si>
    <t>Following these steps will ensure the formulas work correctly.</t>
  </si>
  <si>
    <t>Summary data is given at the bottom of the tool (audit tool tab).</t>
  </si>
  <si>
    <t>Patient 10                Add new patient (before this column)</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</si>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</sst>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u/>
      <sz val="11"/>
      <color theme="1"/>
      <name val="Calibri"/>
      <family val="2"/>
      <scheme val="minor"/>
    </font>
    <font>
      <sz val="10"/>
      <color theme="1"/>
      <name val="Arial"/>
      <family val="2"/>
    </font>
    <font>
      <sz val="11"/>
      <name val="Calibri"/>
      <family val="2"/>
      <scheme val="minor"/>
    </font>
    <font>
      <sz val="11"/>
      <color theme="0"/>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lightGray">
        <bgColor theme="0"/>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40">
    <xf numFmtId="0" fontId="0" fillId="0" borderId="0" xfId="0"/>
    <xf numFmtId="0" fontId="0" fillId="2" borderId="0" xfId="0" applyFill="1" applyProtection="1">
      <protection locked="0"/>
    </xf>
    <xf numFmtId="0" fontId="0" fillId="2" borderId="0" xfId="0" applyFill="1" applyAlignment="1" applyProtection="1">
      <protection locked="0"/>
    </xf>
    <xf numFmtId="0" fontId="2"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5" fillId="2" borderId="0" xfId="1" applyFill="1" applyAlignment="1" applyProtection="1">
      <protection locked="0"/>
    </xf>
    <xf numFmtId="0" fontId="0" fillId="2" borderId="0" xfId="0" applyFill="1" applyAlignment="1" applyProtection="1">
      <alignment wrapText="1"/>
      <protection locked="0"/>
    </xf>
    <xf numFmtId="0" fontId="0" fillId="2" borderId="0" xfId="0" applyFill="1"/>
    <xf numFmtId="0" fontId="0" fillId="2" borderId="5" xfId="0" applyFill="1" applyBorder="1" applyAlignment="1">
      <alignment wrapText="1"/>
    </xf>
    <xf numFmtId="0" fontId="0" fillId="2" borderId="4" xfId="0" applyFill="1" applyBorder="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0" fillId="3" borderId="1" xfId="0" applyFill="1" applyBorder="1" applyAlignment="1">
      <alignment wrapText="1"/>
    </xf>
    <xf numFmtId="0" fontId="0" fillId="3" borderId="8" xfId="0" applyFill="1" applyBorder="1" applyAlignment="1">
      <alignment wrapText="1"/>
    </xf>
    <xf numFmtId="0" fontId="1" fillId="2" borderId="1" xfId="0" applyFont="1" applyFill="1" applyBorder="1" applyAlignment="1">
      <alignment horizontal="right" vertical="top" wrapText="1"/>
    </xf>
    <xf numFmtId="0" fontId="0" fillId="2" borderId="1" xfId="0" applyFill="1" applyBorder="1" applyAlignment="1">
      <alignment vertical="top" wrapText="1"/>
    </xf>
    <xf numFmtId="0" fontId="0" fillId="3" borderId="6" xfId="0" applyFill="1" applyBorder="1" applyAlignment="1">
      <alignment wrapText="1"/>
    </xf>
    <xf numFmtId="0" fontId="0" fillId="2" borderId="11" xfId="0" applyFill="1" applyBorder="1" applyAlignment="1">
      <alignment wrapText="1"/>
    </xf>
    <xf numFmtId="0" fontId="0" fillId="2" borderId="9" xfId="0" applyFill="1" applyBorder="1" applyAlignment="1">
      <alignment wrapText="1"/>
    </xf>
    <xf numFmtId="0" fontId="0" fillId="3" borderId="4" xfId="0" applyFill="1" applyBorder="1" applyAlignment="1">
      <alignment wrapText="1"/>
    </xf>
    <xf numFmtId="0" fontId="0" fillId="2" borderId="3" xfId="0" applyFill="1" applyBorder="1" applyAlignment="1">
      <alignment wrapText="1"/>
    </xf>
    <xf numFmtId="0" fontId="0" fillId="2" borderId="7" xfId="0" applyFill="1" applyBorder="1" applyAlignment="1">
      <alignment horizontal="center" wrapText="1"/>
    </xf>
    <xf numFmtId="0" fontId="0" fillId="2" borderId="3" xfId="0" applyFill="1" applyBorder="1" applyAlignment="1">
      <alignment horizontal="center" wrapText="1"/>
    </xf>
    <xf numFmtId="0" fontId="0" fillId="2" borderId="9" xfId="0" applyFill="1" applyBorder="1" applyAlignment="1">
      <alignment horizontal="center" wrapText="1"/>
    </xf>
    <xf numFmtId="0" fontId="0" fillId="2" borderId="5" xfId="0" applyFill="1" applyBorder="1" applyAlignment="1">
      <alignment horizontal="center" wrapText="1"/>
    </xf>
    <xf numFmtId="0" fontId="0" fillId="2" borderId="4" xfId="0" applyFill="1" applyBorder="1" applyAlignment="1">
      <alignment horizontal="center" wrapText="1"/>
    </xf>
    <xf numFmtId="0" fontId="7" fillId="2" borderId="3" xfId="0" applyFont="1" applyFill="1" applyBorder="1" applyAlignment="1">
      <alignment vertical="top" wrapText="1"/>
    </xf>
    <xf numFmtId="0" fontId="7" fillId="2" borderId="7" xfId="0" applyFont="1" applyFill="1" applyBorder="1" applyAlignment="1">
      <alignment vertical="top" wrapText="1"/>
    </xf>
    <xf numFmtId="0" fontId="2" fillId="2" borderId="0" xfId="0" applyFont="1" applyFill="1"/>
    <xf numFmtId="0" fontId="0" fillId="2" borderId="0" xfId="0" applyFill="1" applyAlignment="1">
      <alignment wrapText="1"/>
    </xf>
    <xf numFmtId="0" fontId="1" fillId="2" borderId="0" xfId="0" applyFont="1" applyFill="1"/>
    <xf numFmtId="0" fontId="8" fillId="2" borderId="3" xfId="0" applyFont="1" applyFill="1" applyBorder="1" applyAlignment="1">
      <alignment wrapText="1"/>
    </xf>
    <xf numFmtId="0" fontId="8" fillId="2" borderId="5" xfId="0" applyFont="1" applyFill="1" applyBorder="1"/>
    <xf numFmtId="0" fontId="8" fillId="2" borderId="5" xfId="0" applyFont="1" applyFill="1" applyBorder="1" applyAlignment="1"/>
    <xf numFmtId="0" fontId="8" fillId="2" borderId="4" xfId="0" applyFont="1" applyFill="1" applyBorder="1"/>
    <xf numFmtId="0" fontId="1" fillId="2" borderId="0" xfId="0" applyFont="1" applyFill="1" applyAlignment="1">
      <alignment horizontal="right" vertical="top"/>
    </xf>
    <xf numFmtId="0" fontId="0" fillId="2" borderId="0" xfId="0" applyFill="1" applyAlignment="1">
      <alignment horizontal="center" wrapText="1"/>
    </xf>
    <xf numFmtId="0" fontId="0" fillId="2" borderId="1" xfId="0" applyFill="1" applyBorder="1" applyAlignment="1">
      <alignment horizontal="center" wrapText="1"/>
    </xf>
    <xf numFmtId="0" fontId="0" fillId="3" borderId="1" xfId="0" applyFill="1" applyBorder="1"/>
    <xf numFmtId="0" fontId="0" fillId="2" borderId="1" xfId="0" applyFill="1" applyBorder="1" applyAlignment="1">
      <alignment vertical="top"/>
    </xf>
    <xf numFmtId="0" fontId="0" fillId="3" borderId="1" xfId="0" applyFill="1" applyBorder="1" applyAlignment="1">
      <alignment horizontal="center" vertical="top"/>
    </xf>
    <xf numFmtId="0" fontId="0" fillId="3" borderId="8" xfId="0" applyFill="1" applyBorder="1"/>
    <xf numFmtId="0" fontId="0" fillId="3" borderId="2" xfId="0" applyFill="1" applyBorder="1" applyAlignment="1">
      <alignment horizontal="left" vertical="top"/>
    </xf>
    <xf numFmtId="0" fontId="0" fillId="3" borderId="0" xfId="0" applyFill="1" applyAlignment="1">
      <alignment horizontal="left" vertical="top"/>
    </xf>
    <xf numFmtId="0" fontId="0" fillId="3" borderId="6" xfId="0" applyFill="1" applyBorder="1" applyAlignment="1">
      <alignment horizontal="left" vertical="top"/>
    </xf>
    <xf numFmtId="0" fontId="0" fillId="2" borderId="14" xfId="0" applyFill="1" applyBorder="1" applyAlignment="1">
      <alignment wrapText="1"/>
    </xf>
    <xf numFmtId="0" fontId="0" fillId="3" borderId="12" xfId="0" applyFill="1" applyBorder="1" applyAlignment="1">
      <alignment horizontal="left" vertical="top"/>
    </xf>
    <xf numFmtId="0" fontId="0" fillId="2" borderId="7" xfId="0" applyFill="1" applyBorder="1" applyAlignment="1">
      <alignment wrapText="1"/>
    </xf>
    <xf numFmtId="0" fontId="0" fillId="3" borderId="13" xfId="0" applyFill="1" applyBorder="1" applyAlignment="1">
      <alignment horizontal="left" vertical="top"/>
    </xf>
    <xf numFmtId="0" fontId="0" fillId="2" borderId="1" xfId="0" applyFont="1" applyFill="1" applyBorder="1" applyAlignment="1">
      <alignment horizontal="center" wrapText="1"/>
    </xf>
    <xf numFmtId="0" fontId="0" fillId="2" borderId="1" xfId="0" applyFill="1" applyBorder="1"/>
    <xf numFmtId="0" fontId="0" fillId="2" borderId="0" xfId="0" applyFill="1" applyBorder="1"/>
    <xf numFmtId="0" fontId="0" fillId="2" borderId="0" xfId="0" applyFill="1" applyBorder="1" applyAlignment="1">
      <alignment horizontal="center"/>
    </xf>
    <xf numFmtId="0" fontId="9" fillId="2" borderId="1" xfId="0" applyFont="1" applyFill="1" applyBorder="1"/>
    <xf numFmtId="0" fontId="9" fillId="2" borderId="0" xfId="0" applyFont="1" applyFill="1"/>
    <xf numFmtId="0" fontId="10" fillId="2" borderId="0" xfId="0" applyFont="1" applyFill="1"/>
    <xf numFmtId="0" fontId="0" fillId="2" borderId="0" xfId="0" applyFill="1" applyAlignment="1">
      <alignment horizontal="center"/>
    </xf>
    <xf numFmtId="0" fontId="1" fillId="2" borderId="1" xfId="0" applyFont="1" applyFill="1" applyBorder="1" applyAlignment="1">
      <alignment vertical="center"/>
    </xf>
    <xf numFmtId="0" fontId="8" fillId="2" borderId="1" xfId="0" applyFont="1" applyFill="1" applyBorder="1" applyAlignment="1">
      <alignment vertical="center" wrapText="1"/>
    </xf>
    <xf numFmtId="0" fontId="8" fillId="2" borderId="3" xfId="0" applyFont="1" applyFill="1" applyBorder="1" applyAlignment="1">
      <alignment vertical="center" wrapText="1"/>
    </xf>
    <xf numFmtId="0" fontId="1" fillId="2" borderId="17" xfId="0" applyFont="1" applyFill="1" applyBorder="1" applyAlignment="1">
      <alignment vertical="center"/>
    </xf>
    <xf numFmtId="0" fontId="8" fillId="2" borderId="22" xfId="0" applyFont="1" applyFill="1" applyBorder="1"/>
    <xf numFmtId="0" fontId="8" fillId="2" borderId="23" xfId="0" applyFont="1" applyFill="1" applyBorder="1"/>
    <xf numFmtId="0" fontId="8" fillId="2" borderId="24" xfId="0" applyFont="1" applyFill="1" applyBorder="1"/>
    <xf numFmtId="0" fontId="8" fillId="2" borderId="17" xfId="0" applyFont="1" applyFill="1" applyBorder="1" applyAlignment="1">
      <alignment vertical="center"/>
    </xf>
    <xf numFmtId="0" fontId="10" fillId="2" borderId="0" xfId="0" applyFont="1" applyFill="1" applyAlignment="1">
      <alignment horizontal="center"/>
    </xf>
    <xf numFmtId="1" fontId="9" fillId="2" borderId="0" xfId="0" applyNumberFormat="1" applyFont="1" applyFill="1" applyAlignment="1">
      <alignment horizontal="left" wrapText="1"/>
    </xf>
    <xf numFmtId="1" fontId="11" fillId="2" borderId="0" xfId="0" applyNumberFormat="1" applyFont="1" applyFill="1" applyAlignment="1">
      <alignment horizontal="left" wrapText="1"/>
    </xf>
    <xf numFmtId="0" fontId="1" fillId="2" borderId="1" xfId="0" applyFont="1" applyFill="1" applyBorder="1" applyAlignment="1" applyProtection="1">
      <alignment horizontal="center" wrapText="1"/>
    </xf>
    <xf numFmtId="1" fontId="9" fillId="2" borderId="0" xfId="0" applyNumberFormat="1" applyFont="1" applyFill="1"/>
    <xf numFmtId="0" fontId="9" fillId="2" borderId="0" xfId="0" applyFont="1" applyFill="1" applyAlignment="1">
      <alignment horizontal="center"/>
    </xf>
    <xf numFmtId="0" fontId="0" fillId="2" borderId="0" xfId="0" applyFill="1" applyBorder="1" applyAlignment="1">
      <alignment horizontal="center" wrapText="1"/>
    </xf>
    <xf numFmtId="0" fontId="1" fillId="2" borderId="1" xfId="0" applyFont="1" applyFill="1" applyBorder="1" applyAlignment="1">
      <alignment horizontal="right" vertical="top"/>
    </xf>
    <xf numFmtId="0" fontId="0" fillId="3" borderId="3" xfId="0" applyFill="1" applyBorder="1" applyAlignment="1">
      <alignment horizontal="right" vertical="top"/>
    </xf>
    <xf numFmtId="0" fontId="0" fillId="3" borderId="5" xfId="0" applyFill="1" applyBorder="1" applyAlignment="1">
      <alignment horizontal="right" vertical="top"/>
    </xf>
    <xf numFmtId="0" fontId="0" fillId="2" borderId="8" xfId="0" applyFill="1" applyBorder="1" applyAlignment="1">
      <alignment horizontal="center" wrapText="1"/>
    </xf>
    <xf numFmtId="0" fontId="0" fillId="2" borderId="14" xfId="0" applyFill="1" applyBorder="1" applyAlignment="1">
      <alignment horizontal="center" wrapText="1"/>
    </xf>
    <xf numFmtId="0" fontId="0" fillId="3" borderId="1" xfId="0" applyFill="1" applyBorder="1" applyAlignment="1">
      <alignment horizontal="left" vertical="top"/>
    </xf>
    <xf numFmtId="0" fontId="0" fillId="2" borderId="1" xfId="0" applyFill="1" applyBorder="1" applyAlignment="1">
      <alignment horizontal="left" vertical="top" wrapText="1"/>
    </xf>
    <xf numFmtId="0" fontId="1" fillId="2" borderId="1" xfId="0" applyFont="1" applyFill="1" applyBorder="1" applyAlignment="1">
      <alignment horizontal="right" vertical="top"/>
    </xf>
    <xf numFmtId="0" fontId="0" fillId="3" borderId="3" xfId="0" applyFill="1" applyBorder="1" applyAlignment="1">
      <alignment horizontal="center" vertical="top"/>
    </xf>
    <xf numFmtId="1" fontId="0" fillId="2" borderId="0" xfId="0" applyNumberFormat="1" applyFill="1" applyAlignment="1">
      <alignment horizontal="center"/>
    </xf>
    <xf numFmtId="1" fontId="10" fillId="2" borderId="0" xfId="0" applyNumberFormat="1" applyFont="1" applyFill="1"/>
    <xf numFmtId="1" fontId="10" fillId="2" borderId="0" xfId="0" applyNumberFormat="1" applyFont="1" applyFill="1" applyAlignment="1">
      <alignment horizontal="left" wrapText="1"/>
    </xf>
    <xf numFmtId="0" fontId="10" fillId="2" borderId="0" xfId="0" applyFont="1" applyFill="1" applyAlignment="1" applyProtection="1">
      <alignment wrapText="1"/>
    </xf>
    <xf numFmtId="1" fontId="10" fillId="2" borderId="10" xfId="0" applyNumberFormat="1" applyFont="1" applyFill="1" applyBorder="1" applyAlignment="1">
      <alignment horizontal="left"/>
    </xf>
    <xf numFmtId="0" fontId="9" fillId="2" borderId="12" xfId="0" applyFont="1" applyFill="1" applyBorder="1"/>
    <xf numFmtId="1" fontId="11" fillId="2" borderId="12" xfId="0" applyNumberFormat="1" applyFont="1" applyFill="1" applyBorder="1" applyAlignment="1">
      <alignment horizontal="left" wrapText="1"/>
    </xf>
    <xf numFmtId="0" fontId="0" fillId="2" borderId="12" xfId="0" applyFill="1" applyBorder="1" applyAlignment="1">
      <alignment horizontal="center"/>
    </xf>
    <xf numFmtId="0" fontId="9" fillId="2" borderId="9" xfId="0" applyFont="1" applyFill="1" applyBorder="1"/>
    <xf numFmtId="1" fontId="11" fillId="2" borderId="9" xfId="0" applyNumberFormat="1" applyFont="1" applyFill="1" applyBorder="1" applyAlignment="1">
      <alignment horizontal="left" wrapText="1"/>
    </xf>
    <xf numFmtId="1" fontId="0" fillId="2" borderId="9" xfId="0" applyNumberFormat="1" applyFill="1" applyBorder="1" applyAlignment="1">
      <alignment horizontal="center"/>
    </xf>
    <xf numFmtId="0" fontId="0" fillId="2" borderId="0" xfId="0" applyFill="1" applyBorder="1" applyAlignment="1"/>
    <xf numFmtId="0" fontId="0" fillId="2" borderId="0" xfId="0" applyFill="1" applyProtection="1"/>
    <xf numFmtId="0" fontId="5" fillId="2" borderId="0" xfId="1" applyFill="1" applyAlignment="1" applyProtection="1"/>
    <xf numFmtId="0" fontId="0" fillId="2" borderId="0" xfId="0" applyFill="1" applyAlignment="1" applyProtection="1">
      <alignment wrapText="1"/>
    </xf>
    <xf numFmtId="0" fontId="1" fillId="2" borderId="0" xfId="0" applyFont="1" applyFill="1" applyProtection="1"/>
    <xf numFmtId="0" fontId="0" fillId="2" borderId="0" xfId="0" applyFont="1" applyFill="1" applyProtection="1"/>
    <xf numFmtId="0" fontId="1" fillId="4" borderId="1" xfId="0" applyFont="1" applyFill="1" applyBorder="1" applyAlignment="1">
      <alignment horizontal="left" wrapText="1"/>
    </xf>
    <xf numFmtId="0" fontId="0" fillId="2" borderId="1" xfId="0" applyFill="1" applyBorder="1" applyAlignment="1">
      <alignment horizontal="left" vertical="top" wrapText="1"/>
    </xf>
    <xf numFmtId="0" fontId="1" fillId="2" borderId="14" xfId="0" applyFont="1" applyFill="1" applyBorder="1" applyAlignment="1">
      <alignment horizontal="right" vertical="top"/>
    </xf>
    <xf numFmtId="0" fontId="0" fillId="3" borderId="3"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xf>
    <xf numFmtId="0" fontId="0" fillId="3" borderId="1" xfId="0" applyFill="1" applyBorder="1" applyAlignment="1">
      <alignment horizontal="left" vertical="top"/>
    </xf>
    <xf numFmtId="0" fontId="1" fillId="2" borderId="1" xfId="0" applyFont="1" applyFill="1" applyBorder="1" applyAlignment="1">
      <alignment horizontal="right" vertical="top"/>
    </xf>
    <xf numFmtId="0" fontId="0" fillId="2" borderId="8" xfId="0" applyFill="1" applyBorder="1" applyAlignment="1">
      <alignment horizontal="left" vertical="top" wrapText="1"/>
    </xf>
    <xf numFmtId="0" fontId="0" fillId="2" borderId="3" xfId="0" applyFill="1" applyBorder="1" applyAlignment="1">
      <alignment horizontal="left" vertical="top" wrapText="1"/>
    </xf>
    <xf numFmtId="0" fontId="0" fillId="2" borderId="5" xfId="0" applyFill="1" applyBorder="1" applyAlignment="1">
      <alignment horizontal="left" vertical="top" wrapText="1"/>
    </xf>
    <xf numFmtId="0" fontId="0" fillId="2" borderId="4" xfId="0" applyFill="1" applyBorder="1" applyAlignment="1">
      <alignment horizontal="left" vertical="top" wrapText="1"/>
    </xf>
    <xf numFmtId="0" fontId="0" fillId="3" borderId="3" xfId="0" applyFill="1" applyBorder="1" applyAlignment="1">
      <alignment horizontal="right" vertical="top"/>
    </xf>
    <xf numFmtId="0" fontId="0" fillId="3" borderId="5" xfId="0" applyFill="1" applyBorder="1" applyAlignment="1">
      <alignment horizontal="right" vertical="top"/>
    </xf>
    <xf numFmtId="0" fontId="0" fillId="3" borderId="4" xfId="0" applyFill="1" applyBorder="1" applyAlignment="1">
      <alignment horizontal="right" vertical="top"/>
    </xf>
    <xf numFmtId="0" fontId="1" fillId="2" borderId="3" xfId="0" applyFont="1" applyFill="1" applyBorder="1" applyAlignment="1">
      <alignment horizontal="right" vertical="top"/>
    </xf>
    <xf numFmtId="0" fontId="0" fillId="3" borderId="4" xfId="0" applyFill="1" applyBorder="1" applyAlignment="1">
      <alignment horizontal="left" vertical="top"/>
    </xf>
    <xf numFmtId="0" fontId="1" fillId="2" borderId="4" xfId="0" applyFont="1" applyFill="1" applyBorder="1" applyAlignment="1">
      <alignment horizontal="right" vertical="top"/>
    </xf>
    <xf numFmtId="0" fontId="0" fillId="2" borderId="9" xfId="0" applyFill="1" applyBorder="1" applyAlignment="1">
      <alignment horizontal="left" vertical="top" wrapText="1"/>
    </xf>
    <xf numFmtId="0" fontId="0" fillId="3" borderId="3" xfId="0" applyFill="1" applyBorder="1" applyAlignment="1">
      <alignment horizontal="left" vertical="top"/>
    </xf>
    <xf numFmtId="0" fontId="0" fillId="3" borderId="5" xfId="0" applyFill="1" applyBorder="1" applyAlignment="1">
      <alignment horizontal="left" vertical="top"/>
    </xf>
    <xf numFmtId="0" fontId="1" fillId="2" borderId="6" xfId="0" applyFont="1" applyFill="1" applyBorder="1" applyAlignment="1">
      <alignment horizontal="right" vertical="top"/>
    </xf>
    <xf numFmtId="0" fontId="1" fillId="2" borderId="12" xfId="0" applyFont="1" applyFill="1" applyBorder="1" applyAlignment="1">
      <alignment horizontal="right" vertical="top"/>
    </xf>
    <xf numFmtId="0" fontId="1" fillId="2" borderId="13" xfId="0" applyFont="1" applyFill="1" applyBorder="1" applyAlignment="1">
      <alignment horizontal="right" vertical="top"/>
    </xf>
    <xf numFmtId="0" fontId="0" fillId="2" borderId="12" xfId="0" applyFill="1" applyBorder="1" applyAlignment="1">
      <alignment horizontal="left" vertical="top" wrapText="1"/>
    </xf>
    <xf numFmtId="0" fontId="1" fillId="4" borderId="8" xfId="0" applyFont="1" applyFill="1" applyBorder="1" applyAlignment="1">
      <alignment wrapText="1"/>
    </xf>
    <xf numFmtId="0" fontId="1" fillId="4" borderId="15" xfId="0" applyFont="1" applyFill="1" applyBorder="1" applyAlignment="1">
      <alignment wrapText="1"/>
    </xf>
    <xf numFmtId="0" fontId="1" fillId="4" borderId="14" xfId="0" applyFont="1" applyFill="1" applyBorder="1" applyAlignment="1">
      <alignment wrapText="1"/>
    </xf>
    <xf numFmtId="0" fontId="1" fillId="2" borderId="10" xfId="0" applyFont="1" applyFill="1" applyBorder="1" applyAlignment="1">
      <alignment horizontal="center"/>
    </xf>
    <xf numFmtId="0" fontId="6" fillId="4" borderId="1" xfId="0" applyFont="1" applyFill="1" applyBorder="1" applyAlignment="1">
      <alignment horizontal="center" vertical="center" wrapText="1"/>
    </xf>
    <xf numFmtId="0" fontId="1" fillId="2" borderId="8" xfId="0" applyFont="1" applyFill="1" applyBorder="1" applyAlignment="1">
      <alignment horizontal="right" vertical="top"/>
    </xf>
    <xf numFmtId="0" fontId="6" fillId="4" borderId="1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 fillId="2" borderId="19" xfId="0" applyFont="1" applyFill="1" applyBorder="1" applyAlignment="1">
      <alignment horizontal="right" vertical="center"/>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1" fillId="4" borderId="1" xfId="0" applyFont="1" applyFill="1" applyBorder="1" applyAlignment="1">
      <alignment horizontal="center"/>
    </xf>
    <xf numFmtId="0" fontId="0" fillId="2" borderId="1" xfId="0" applyFill="1" applyBorder="1" applyAlignment="1">
      <alignment horizontal="center"/>
    </xf>
    <xf numFmtId="0" fontId="0" fillId="2" borderId="8" xfId="0" applyFill="1" applyBorder="1" applyAlignment="1">
      <alignment horizontal="center"/>
    </xf>
    <xf numFmtId="0" fontId="0" fillId="2" borderId="14" xfId="0" applyFill="1" applyBorder="1" applyAlignment="1">
      <alignment horizontal="center"/>
    </xf>
  </cellXfs>
  <cellStyles count="2">
    <cellStyle name="Hyperlink" xfId="1" builtinId="8"/>
    <cellStyle name="Normal" xfId="0" builtinId="0"/>
  </cellStyles>
  <dxfs count="2">
    <dxf>
      <font>
        <color rgb="FFFF0000"/>
      </font>
    </dxf>
    <dxf>
      <font>
        <color rgb="FFFF0000"/>
      </font>
    </dxf>
  </dxfs>
  <tableStyles count="0" defaultTableStyle="TableStyleMedium9" defaultPivotStyle="PivotStyleLight16"/>
  <colors>
    <mruColors>
      <color rgb="FF00FF00"/>
      <color rgb="FFFF9933"/>
      <color rgb="FFFF6600"/>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8BD21D40-EC42-11CE-9E0D-00AA006002F3}">
  <ax:ocxPr ax:name="DisplayStyle" ax:value="4"/>
  <ax:ocxPr ax:name="Size" ax:value="503;397"/>
  <ax:ocxPr ax:name="Value" ax:value="0"/>
  <ax:ocxPr ax:name="GroupName" ax:value="Audit tool"/>
  <ax:ocxPr ax:name="FontName" ax:value="Calibri"/>
  <ax:ocxPr ax:name="FontHeight" ax:value="225"/>
  <ax:ocxPr ax:name="FontCharSet" ax:value="0"/>
  <ax:ocxPr ax:name="FontPitchAndFamily" ax:value="2"/>
</ax:ocx>
</file>

<file path=xl/activeX/activeX2.xml><?xml version="1.0" encoding="utf-8"?>
<ax:ocx xmlns:ax="http://schemas.microsoft.com/office/2006/activeX" xmlns:r="http://schemas.openxmlformats.org/officeDocument/2006/relationships" ax:classid="{8BD21D40-EC42-11CE-9E0D-00AA006002F3}">
  <ax:ocxPr ax:name="DisplayStyle" ax:value="4"/>
  <ax:ocxPr ax:name="Size" ax:value="503;397"/>
  <ax:ocxPr ax:name="Value" ax:value="0"/>
  <ax:ocxPr ax:name="GroupName" ax:value="Audit tool"/>
  <ax:ocxPr ax:name="FontName" ax:value="Calibri"/>
  <ax:ocxPr ax:name="FontHeight" ax:value="225"/>
  <ax:ocxPr ax:name="FontCharSet" ax:value="0"/>
  <ax:ocxPr ax:name="FontPitchAndFamily" ax:value="2"/>
</ax:ocx>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2010pn.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2.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 - Adult'!B5"/><Relationship Id="rId13" Type="http://schemas.openxmlformats.org/officeDocument/2006/relationships/hyperlink" Target="#'Recommendations - Adult'!B5"/><Relationship Id="rId18" Type="http://schemas.openxmlformats.org/officeDocument/2006/relationships/hyperlink" Target="#'Recommendations - Adult'!B7"/><Relationship Id="rId26" Type="http://schemas.openxmlformats.org/officeDocument/2006/relationships/hyperlink" Target="#'Recommendations - Neonates'!B4"/><Relationship Id="rId3" Type="http://schemas.openxmlformats.org/officeDocument/2006/relationships/hyperlink" Target="#'Recommendations - Adult'!B3"/><Relationship Id="rId21" Type="http://schemas.openxmlformats.org/officeDocument/2006/relationships/hyperlink" Target="#'Recommendations - Adult'!B7"/><Relationship Id="rId34" Type="http://schemas.openxmlformats.org/officeDocument/2006/relationships/hyperlink" Target="#'Audit Tool'!B6"/><Relationship Id="rId7" Type="http://schemas.openxmlformats.org/officeDocument/2006/relationships/hyperlink" Target="#'Recommendations - Adult'!B4"/><Relationship Id="rId12" Type="http://schemas.openxmlformats.org/officeDocument/2006/relationships/hyperlink" Target="#'Recommendations - Adult'!B9"/><Relationship Id="rId17" Type="http://schemas.openxmlformats.org/officeDocument/2006/relationships/hyperlink" Target="#'Recommendations - Adult'!B8"/><Relationship Id="rId25" Type="http://schemas.openxmlformats.org/officeDocument/2006/relationships/hyperlink" Target="#'Recommendations - Neonates'!B4"/><Relationship Id="rId33" Type="http://schemas.openxmlformats.org/officeDocument/2006/relationships/hyperlink" Target="#'Recommendations - Neonates'!B6"/><Relationship Id="rId2" Type="http://schemas.openxmlformats.org/officeDocument/2006/relationships/image" Target="../media/image4.gif"/><Relationship Id="rId16" Type="http://schemas.openxmlformats.org/officeDocument/2006/relationships/hyperlink" Target="#'Recommendations - Adult'!B8"/><Relationship Id="rId20" Type="http://schemas.openxmlformats.org/officeDocument/2006/relationships/hyperlink" Target="#'Recommendations - Adult'!B7"/><Relationship Id="rId29" Type="http://schemas.openxmlformats.org/officeDocument/2006/relationships/hyperlink" Target="#'Recommendations - Neonates'!B5"/><Relationship Id="rId1" Type="http://schemas.openxmlformats.org/officeDocument/2006/relationships/hyperlink" Target="#'Recommendations - Adult'!B3"/><Relationship Id="rId6" Type="http://schemas.openxmlformats.org/officeDocument/2006/relationships/hyperlink" Target="#'Recommendations - Adult'!B4"/><Relationship Id="rId11" Type="http://schemas.openxmlformats.org/officeDocument/2006/relationships/hyperlink" Target="#'Recommendations - Adult'!B9"/><Relationship Id="rId24" Type="http://schemas.openxmlformats.org/officeDocument/2006/relationships/hyperlink" Target="#'Recommendations - Neonates'!B3"/><Relationship Id="rId32" Type="http://schemas.openxmlformats.org/officeDocument/2006/relationships/hyperlink" Target="#'Recommendations - Neonates'!B6"/><Relationship Id="rId5" Type="http://schemas.openxmlformats.org/officeDocument/2006/relationships/hyperlink" Target="#'Recommendations - Adult'!B2"/><Relationship Id="rId15" Type="http://schemas.openxmlformats.org/officeDocument/2006/relationships/hyperlink" Target="#'Recommendations - Adult'!A8"/><Relationship Id="rId23" Type="http://schemas.openxmlformats.org/officeDocument/2006/relationships/hyperlink" Target="#'Recommendations - Neonates'!B2"/><Relationship Id="rId28" Type="http://schemas.openxmlformats.org/officeDocument/2006/relationships/hyperlink" Target="#'Recommendations - Neonates'!B5"/><Relationship Id="rId36" Type="http://schemas.openxmlformats.org/officeDocument/2006/relationships/hyperlink" Target="#'Recommendations - Adult'!B4"/><Relationship Id="rId10" Type="http://schemas.openxmlformats.org/officeDocument/2006/relationships/hyperlink" Target="#'Recommendations - Adult'!B9"/><Relationship Id="rId19" Type="http://schemas.openxmlformats.org/officeDocument/2006/relationships/hyperlink" Target="#'Recommendations - Adult'!B7"/><Relationship Id="rId31" Type="http://schemas.openxmlformats.org/officeDocument/2006/relationships/hyperlink" Target="#'Recommendations - Neonates'!B6"/><Relationship Id="rId4" Type="http://schemas.openxmlformats.org/officeDocument/2006/relationships/hyperlink" Target="#'Recommendations - Adult'!B3"/><Relationship Id="rId9" Type="http://schemas.openxmlformats.org/officeDocument/2006/relationships/hyperlink" Target="#'Recommendations - Adult'!A9"/><Relationship Id="rId14" Type="http://schemas.openxmlformats.org/officeDocument/2006/relationships/hyperlink" Target="#'Recommendations - Adult'!B5"/><Relationship Id="rId22" Type="http://schemas.openxmlformats.org/officeDocument/2006/relationships/hyperlink" Target="#'Recommendations - Neonates'!B2"/><Relationship Id="rId27" Type="http://schemas.openxmlformats.org/officeDocument/2006/relationships/hyperlink" Target="#'Recommendations - Neonates'!B5"/><Relationship Id="rId30" Type="http://schemas.openxmlformats.org/officeDocument/2006/relationships/hyperlink" Target="#'Recommendations - Neonates'!B6"/><Relationship Id="rId35" Type="http://schemas.openxmlformats.org/officeDocument/2006/relationships/hyperlink" Target="#'Recommendations - Adult'!B9"/></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5" name="Picture 4" descr="NCEPOD Logo.bmp"/>
        <xdr:cNvPicPr>
          <a:picLocks noChangeAspect="1"/>
        </xdr:cNvPicPr>
      </xdr:nvPicPr>
      <xdr:blipFill>
        <a:blip xmlns:r="http://schemas.openxmlformats.org/officeDocument/2006/relationships" r:embed="rId1" cstate="print"/>
        <a:stretch>
          <a:fillRect/>
        </a:stretch>
      </xdr:blipFill>
      <xdr:spPr>
        <a:xfrm>
          <a:off x="568642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6" name="Picture 63" descr="C:\Users\hfreeth\AppData\Local\Microsoft\Windows\Temporary Internet Files\Content.IE5\XLHOTTUP\MM900254501[1].gif">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924300"/>
          <a:ext cx="180975" cy="172307"/>
        </a:xfrm>
        <a:prstGeom prst="rect">
          <a:avLst/>
        </a:prstGeom>
        <a:noFill/>
      </xdr:spPr>
    </xdr:pic>
    <xdr:clientData/>
  </xdr:twoCellAnchor>
  <xdr:twoCellAnchor editAs="oneCell">
    <xdr:from>
      <xdr:col>0</xdr:col>
      <xdr:colOff>0</xdr:colOff>
      <xdr:row>0</xdr:row>
      <xdr:rowOff>0</xdr:rowOff>
    </xdr:from>
    <xdr:to>
      <xdr:col>0</xdr:col>
      <xdr:colOff>3679753</xdr:colOff>
      <xdr:row>19</xdr:row>
      <xdr:rowOff>171449</xdr:rowOff>
    </xdr:to>
    <xdr:pic>
      <xdr:nvPicPr>
        <xdr:cNvPr id="7" name="Picture 2">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3679753" cy="52196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13</xdr:row>
      <xdr:rowOff>2241</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4"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13</xdr:row>
      <xdr:rowOff>2241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57</xdr:row>
      <xdr:rowOff>66675</xdr:rowOff>
    </xdr:from>
    <xdr:to>
      <xdr:col>0</xdr:col>
      <xdr:colOff>400051</xdr:colOff>
      <xdr:row>57</xdr:row>
      <xdr:rowOff>247651</xdr:rowOff>
    </xdr:to>
    <xdr:pic>
      <xdr:nvPicPr>
        <xdr:cNvPr id="5" name="Picture 94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1877675"/>
          <a:ext cx="180976" cy="180976"/>
        </a:xfrm>
        <a:prstGeom prst="rect">
          <a:avLst/>
        </a:prstGeom>
        <a:noFill/>
      </xdr:spPr>
    </xdr:pic>
    <xdr:clientData/>
  </xdr:twoCellAnchor>
  <xdr:twoCellAnchor editAs="oneCell">
    <xdr:from>
      <xdr:col>0</xdr:col>
      <xdr:colOff>219075</xdr:colOff>
      <xdr:row>59</xdr:row>
      <xdr:rowOff>66675</xdr:rowOff>
    </xdr:from>
    <xdr:to>
      <xdr:col>0</xdr:col>
      <xdr:colOff>400051</xdr:colOff>
      <xdr:row>59</xdr:row>
      <xdr:rowOff>247651</xdr:rowOff>
    </xdr:to>
    <xdr:pic>
      <xdr:nvPicPr>
        <xdr:cNvPr id="6" name="Picture 94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7211675"/>
          <a:ext cx="180976" cy="180976"/>
        </a:xfrm>
        <a:prstGeom prst="rect">
          <a:avLst/>
        </a:prstGeom>
        <a:noFill/>
      </xdr:spPr>
    </xdr:pic>
    <xdr:clientData/>
  </xdr:twoCellAnchor>
  <xdr:twoCellAnchor editAs="oneCell">
    <xdr:from>
      <xdr:col>0</xdr:col>
      <xdr:colOff>219075</xdr:colOff>
      <xdr:row>66</xdr:row>
      <xdr:rowOff>66675</xdr:rowOff>
    </xdr:from>
    <xdr:to>
      <xdr:col>0</xdr:col>
      <xdr:colOff>400051</xdr:colOff>
      <xdr:row>66</xdr:row>
      <xdr:rowOff>247651</xdr:rowOff>
    </xdr:to>
    <xdr:pic>
      <xdr:nvPicPr>
        <xdr:cNvPr id="12" name="Picture 942"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6259175"/>
          <a:ext cx="180976" cy="180976"/>
        </a:xfrm>
        <a:prstGeom prst="rect">
          <a:avLst/>
        </a:prstGeom>
        <a:noFill/>
      </xdr:spPr>
    </xdr:pic>
    <xdr:clientData/>
  </xdr:twoCellAnchor>
  <xdr:twoCellAnchor editAs="oneCell">
    <xdr:from>
      <xdr:col>0</xdr:col>
      <xdr:colOff>219075</xdr:colOff>
      <xdr:row>79</xdr:row>
      <xdr:rowOff>66675</xdr:rowOff>
    </xdr:from>
    <xdr:to>
      <xdr:col>0</xdr:col>
      <xdr:colOff>400051</xdr:colOff>
      <xdr:row>79</xdr:row>
      <xdr:rowOff>247651</xdr:rowOff>
    </xdr:to>
    <xdr:pic>
      <xdr:nvPicPr>
        <xdr:cNvPr id="14" name="Picture 942"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9878675"/>
          <a:ext cx="180976" cy="180976"/>
        </a:xfrm>
        <a:prstGeom prst="rect">
          <a:avLst/>
        </a:prstGeom>
        <a:noFill/>
      </xdr:spPr>
    </xdr:pic>
    <xdr:clientData/>
  </xdr:twoCellAnchor>
  <xdr:twoCellAnchor editAs="oneCell">
    <xdr:from>
      <xdr:col>0</xdr:col>
      <xdr:colOff>219075</xdr:colOff>
      <xdr:row>82</xdr:row>
      <xdr:rowOff>66675</xdr:rowOff>
    </xdr:from>
    <xdr:to>
      <xdr:col>0</xdr:col>
      <xdr:colOff>400051</xdr:colOff>
      <xdr:row>82</xdr:row>
      <xdr:rowOff>247651</xdr:rowOff>
    </xdr:to>
    <xdr:pic>
      <xdr:nvPicPr>
        <xdr:cNvPr id="15" name="Picture 942"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3688675"/>
          <a:ext cx="180976" cy="180976"/>
        </a:xfrm>
        <a:prstGeom prst="rect">
          <a:avLst/>
        </a:prstGeom>
        <a:noFill/>
      </xdr:spPr>
    </xdr:pic>
    <xdr:clientData/>
  </xdr:twoCellAnchor>
  <xdr:twoCellAnchor editAs="oneCell">
    <xdr:from>
      <xdr:col>0</xdr:col>
      <xdr:colOff>219075</xdr:colOff>
      <xdr:row>92</xdr:row>
      <xdr:rowOff>66675</xdr:rowOff>
    </xdr:from>
    <xdr:to>
      <xdr:col>0</xdr:col>
      <xdr:colOff>400051</xdr:colOff>
      <xdr:row>92</xdr:row>
      <xdr:rowOff>247651</xdr:rowOff>
    </xdr:to>
    <xdr:pic>
      <xdr:nvPicPr>
        <xdr:cNvPr id="16" name="Picture 94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5022175"/>
          <a:ext cx="180976" cy="180976"/>
        </a:xfrm>
        <a:prstGeom prst="rect">
          <a:avLst/>
        </a:prstGeom>
        <a:noFill/>
      </xdr:spPr>
    </xdr:pic>
    <xdr:clientData/>
  </xdr:twoCellAnchor>
  <xdr:twoCellAnchor editAs="oneCell">
    <xdr:from>
      <xdr:col>0</xdr:col>
      <xdr:colOff>219075</xdr:colOff>
      <xdr:row>139</xdr:row>
      <xdr:rowOff>66675</xdr:rowOff>
    </xdr:from>
    <xdr:to>
      <xdr:col>0</xdr:col>
      <xdr:colOff>400051</xdr:colOff>
      <xdr:row>139</xdr:row>
      <xdr:rowOff>247651</xdr:rowOff>
    </xdr:to>
    <xdr:pic>
      <xdr:nvPicPr>
        <xdr:cNvPr id="20" name="Picture 942"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34928175"/>
          <a:ext cx="180976" cy="180976"/>
        </a:xfrm>
        <a:prstGeom prst="rect">
          <a:avLst/>
        </a:prstGeom>
        <a:noFill/>
      </xdr:spPr>
    </xdr:pic>
    <xdr:clientData/>
  </xdr:twoCellAnchor>
  <xdr:twoCellAnchor editAs="oneCell">
    <xdr:from>
      <xdr:col>0</xdr:col>
      <xdr:colOff>219075</xdr:colOff>
      <xdr:row>151</xdr:row>
      <xdr:rowOff>66675</xdr:rowOff>
    </xdr:from>
    <xdr:to>
      <xdr:col>0</xdr:col>
      <xdr:colOff>400051</xdr:colOff>
      <xdr:row>151</xdr:row>
      <xdr:rowOff>247651</xdr:rowOff>
    </xdr:to>
    <xdr:pic>
      <xdr:nvPicPr>
        <xdr:cNvPr id="21" name="Picture 942"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0452675"/>
          <a:ext cx="180976" cy="180976"/>
        </a:xfrm>
        <a:prstGeom prst="rect">
          <a:avLst/>
        </a:prstGeom>
        <a:noFill/>
      </xdr:spPr>
    </xdr:pic>
    <xdr:clientData/>
  </xdr:twoCellAnchor>
  <xdr:twoCellAnchor editAs="oneCell">
    <xdr:from>
      <xdr:col>0</xdr:col>
      <xdr:colOff>219075</xdr:colOff>
      <xdr:row>153</xdr:row>
      <xdr:rowOff>66675</xdr:rowOff>
    </xdr:from>
    <xdr:to>
      <xdr:col>0</xdr:col>
      <xdr:colOff>400051</xdr:colOff>
      <xdr:row>153</xdr:row>
      <xdr:rowOff>247651</xdr:rowOff>
    </xdr:to>
    <xdr:pic>
      <xdr:nvPicPr>
        <xdr:cNvPr id="22" name="Picture 942"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691175"/>
          <a:ext cx="180976" cy="180976"/>
        </a:xfrm>
        <a:prstGeom prst="rect">
          <a:avLst/>
        </a:prstGeom>
        <a:noFill/>
      </xdr:spPr>
    </xdr:pic>
    <xdr:clientData/>
  </xdr:twoCellAnchor>
  <xdr:twoCellAnchor editAs="oneCell">
    <xdr:from>
      <xdr:col>0</xdr:col>
      <xdr:colOff>219075</xdr:colOff>
      <xdr:row>154</xdr:row>
      <xdr:rowOff>66675</xdr:rowOff>
    </xdr:from>
    <xdr:to>
      <xdr:col>0</xdr:col>
      <xdr:colOff>400051</xdr:colOff>
      <xdr:row>154</xdr:row>
      <xdr:rowOff>247651</xdr:rowOff>
    </xdr:to>
    <xdr:pic>
      <xdr:nvPicPr>
        <xdr:cNvPr id="23" name="Picture 942"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691175"/>
          <a:ext cx="180976" cy="180976"/>
        </a:xfrm>
        <a:prstGeom prst="rect">
          <a:avLst/>
        </a:prstGeom>
        <a:noFill/>
      </xdr:spPr>
    </xdr:pic>
    <xdr:clientData/>
  </xdr:twoCellAnchor>
  <xdr:twoCellAnchor editAs="oneCell">
    <xdr:from>
      <xdr:col>0</xdr:col>
      <xdr:colOff>219075</xdr:colOff>
      <xdr:row>155</xdr:row>
      <xdr:rowOff>66675</xdr:rowOff>
    </xdr:from>
    <xdr:to>
      <xdr:col>0</xdr:col>
      <xdr:colOff>400051</xdr:colOff>
      <xdr:row>155</xdr:row>
      <xdr:rowOff>247651</xdr:rowOff>
    </xdr:to>
    <xdr:pic>
      <xdr:nvPicPr>
        <xdr:cNvPr id="24" name="Picture 942"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5215175"/>
          <a:ext cx="180976" cy="180976"/>
        </a:xfrm>
        <a:prstGeom prst="rect">
          <a:avLst/>
        </a:prstGeom>
        <a:noFill/>
      </xdr:spPr>
    </xdr:pic>
    <xdr:clientData/>
  </xdr:twoCellAnchor>
  <xdr:twoCellAnchor editAs="oneCell">
    <xdr:from>
      <xdr:col>0</xdr:col>
      <xdr:colOff>219075</xdr:colOff>
      <xdr:row>186</xdr:row>
      <xdr:rowOff>66675</xdr:rowOff>
    </xdr:from>
    <xdr:to>
      <xdr:col>0</xdr:col>
      <xdr:colOff>400051</xdr:colOff>
      <xdr:row>186</xdr:row>
      <xdr:rowOff>247651</xdr:rowOff>
    </xdr:to>
    <xdr:pic>
      <xdr:nvPicPr>
        <xdr:cNvPr id="26" name="Picture 942"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6167675"/>
          <a:ext cx="180976" cy="180976"/>
        </a:xfrm>
        <a:prstGeom prst="rect">
          <a:avLst/>
        </a:prstGeom>
        <a:noFill/>
      </xdr:spPr>
    </xdr:pic>
    <xdr:clientData/>
  </xdr:twoCellAnchor>
  <xdr:twoCellAnchor editAs="oneCell">
    <xdr:from>
      <xdr:col>0</xdr:col>
      <xdr:colOff>219075</xdr:colOff>
      <xdr:row>197</xdr:row>
      <xdr:rowOff>66675</xdr:rowOff>
    </xdr:from>
    <xdr:to>
      <xdr:col>0</xdr:col>
      <xdr:colOff>400051</xdr:colOff>
      <xdr:row>197</xdr:row>
      <xdr:rowOff>247651</xdr:rowOff>
    </xdr:to>
    <xdr:pic>
      <xdr:nvPicPr>
        <xdr:cNvPr id="27" name="Picture 942"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6454675"/>
          <a:ext cx="180976" cy="180976"/>
        </a:xfrm>
        <a:prstGeom prst="rect">
          <a:avLst/>
        </a:prstGeom>
        <a:noFill/>
      </xdr:spPr>
    </xdr:pic>
    <xdr:clientData/>
  </xdr:twoCellAnchor>
  <xdr:twoCellAnchor editAs="oneCell">
    <xdr:from>
      <xdr:col>0</xdr:col>
      <xdr:colOff>219075</xdr:colOff>
      <xdr:row>203</xdr:row>
      <xdr:rowOff>66675</xdr:rowOff>
    </xdr:from>
    <xdr:to>
      <xdr:col>0</xdr:col>
      <xdr:colOff>400051</xdr:colOff>
      <xdr:row>203</xdr:row>
      <xdr:rowOff>247651</xdr:rowOff>
    </xdr:to>
    <xdr:pic>
      <xdr:nvPicPr>
        <xdr:cNvPr id="28" name="Picture 942"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6835675"/>
          <a:ext cx="180976" cy="180976"/>
        </a:xfrm>
        <a:prstGeom prst="rect">
          <a:avLst/>
        </a:prstGeom>
        <a:noFill/>
      </xdr:spPr>
    </xdr:pic>
    <xdr:clientData/>
  </xdr:twoCellAnchor>
  <xdr:twoCellAnchor editAs="oneCell">
    <xdr:from>
      <xdr:col>0</xdr:col>
      <xdr:colOff>219075</xdr:colOff>
      <xdr:row>204</xdr:row>
      <xdr:rowOff>66675</xdr:rowOff>
    </xdr:from>
    <xdr:to>
      <xdr:col>0</xdr:col>
      <xdr:colOff>400051</xdr:colOff>
      <xdr:row>204</xdr:row>
      <xdr:rowOff>247651</xdr:rowOff>
    </xdr:to>
    <xdr:pic>
      <xdr:nvPicPr>
        <xdr:cNvPr id="29" name="Picture 942"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6835675"/>
          <a:ext cx="180976" cy="180976"/>
        </a:xfrm>
        <a:prstGeom prst="rect">
          <a:avLst/>
        </a:prstGeom>
        <a:noFill/>
      </xdr:spPr>
    </xdr:pic>
    <xdr:clientData/>
  </xdr:twoCellAnchor>
  <xdr:twoCellAnchor editAs="oneCell">
    <xdr:from>
      <xdr:col>0</xdr:col>
      <xdr:colOff>219075</xdr:colOff>
      <xdr:row>205</xdr:row>
      <xdr:rowOff>66675</xdr:rowOff>
    </xdr:from>
    <xdr:to>
      <xdr:col>0</xdr:col>
      <xdr:colOff>400051</xdr:colOff>
      <xdr:row>205</xdr:row>
      <xdr:rowOff>247651</xdr:rowOff>
    </xdr:to>
    <xdr:pic>
      <xdr:nvPicPr>
        <xdr:cNvPr id="31" name="Picture 942"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9693175"/>
          <a:ext cx="180976" cy="180976"/>
        </a:xfrm>
        <a:prstGeom prst="rect">
          <a:avLst/>
        </a:prstGeom>
        <a:noFill/>
      </xdr:spPr>
    </xdr:pic>
    <xdr:clientData/>
  </xdr:twoCellAnchor>
  <xdr:twoCellAnchor editAs="oneCell">
    <xdr:from>
      <xdr:col>0</xdr:col>
      <xdr:colOff>219075</xdr:colOff>
      <xdr:row>206</xdr:row>
      <xdr:rowOff>66675</xdr:rowOff>
    </xdr:from>
    <xdr:to>
      <xdr:col>0</xdr:col>
      <xdr:colOff>400051</xdr:colOff>
      <xdr:row>206</xdr:row>
      <xdr:rowOff>247651</xdr:rowOff>
    </xdr:to>
    <xdr:pic>
      <xdr:nvPicPr>
        <xdr:cNvPr id="32" name="Picture 942" descr="C:\Users\hfreeth\AppData\Local\Microsoft\Windows\Temporary Internet Files\Content.IE5\RR803A22\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0074175"/>
          <a:ext cx="180976" cy="180976"/>
        </a:xfrm>
        <a:prstGeom prst="rect">
          <a:avLst/>
        </a:prstGeom>
        <a:noFill/>
      </xdr:spPr>
    </xdr:pic>
    <xdr:clientData/>
  </xdr:twoCellAnchor>
  <xdr:twoCellAnchor editAs="oneCell">
    <xdr:from>
      <xdr:col>0</xdr:col>
      <xdr:colOff>219075</xdr:colOff>
      <xdr:row>207</xdr:row>
      <xdr:rowOff>66675</xdr:rowOff>
    </xdr:from>
    <xdr:to>
      <xdr:col>0</xdr:col>
      <xdr:colOff>400051</xdr:colOff>
      <xdr:row>207</xdr:row>
      <xdr:rowOff>247651</xdr:rowOff>
    </xdr:to>
    <xdr:pic>
      <xdr:nvPicPr>
        <xdr:cNvPr id="33" name="Picture 942" descr="C:\Users\hfreeth\AppData\Local\Microsoft\Windows\Temporary Internet Files\Content.IE5\RR803A22\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0074175"/>
          <a:ext cx="180976" cy="180976"/>
        </a:xfrm>
        <a:prstGeom prst="rect">
          <a:avLst/>
        </a:prstGeom>
        <a:noFill/>
      </xdr:spPr>
    </xdr:pic>
    <xdr:clientData/>
  </xdr:twoCellAnchor>
  <xdr:twoCellAnchor editAs="oneCell">
    <xdr:from>
      <xdr:col>0</xdr:col>
      <xdr:colOff>219075</xdr:colOff>
      <xdr:row>208</xdr:row>
      <xdr:rowOff>66675</xdr:rowOff>
    </xdr:from>
    <xdr:to>
      <xdr:col>0</xdr:col>
      <xdr:colOff>400051</xdr:colOff>
      <xdr:row>208</xdr:row>
      <xdr:rowOff>247651</xdr:rowOff>
    </xdr:to>
    <xdr:pic>
      <xdr:nvPicPr>
        <xdr:cNvPr id="34" name="Picture 942" descr="C:\Users\hfreeth\AppData\Local\Microsoft\Windows\Temporary Internet Files\Content.IE5\RR803A22\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0074175"/>
          <a:ext cx="180976" cy="180976"/>
        </a:xfrm>
        <a:prstGeom prst="rect">
          <a:avLst/>
        </a:prstGeom>
        <a:noFill/>
      </xdr:spPr>
    </xdr:pic>
    <xdr:clientData/>
  </xdr:twoCellAnchor>
  <xdr:twoCellAnchor editAs="oneCell">
    <xdr:from>
      <xdr:col>0</xdr:col>
      <xdr:colOff>219075</xdr:colOff>
      <xdr:row>210</xdr:row>
      <xdr:rowOff>66675</xdr:rowOff>
    </xdr:from>
    <xdr:to>
      <xdr:col>0</xdr:col>
      <xdr:colOff>400051</xdr:colOff>
      <xdr:row>210</xdr:row>
      <xdr:rowOff>247651</xdr:rowOff>
    </xdr:to>
    <xdr:pic>
      <xdr:nvPicPr>
        <xdr:cNvPr id="35" name="Picture 942" descr="C:\Users\hfreeth\AppData\Local\Microsoft\Windows\Temporary Internet Files\Content.IE5\RR803A22\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1979175"/>
          <a:ext cx="180976" cy="180976"/>
        </a:xfrm>
        <a:prstGeom prst="rect">
          <a:avLst/>
        </a:prstGeom>
        <a:noFill/>
      </xdr:spPr>
    </xdr:pic>
    <xdr:clientData/>
  </xdr:twoCellAnchor>
  <xdr:twoCellAnchor editAs="oneCell">
    <xdr:from>
      <xdr:col>1</xdr:col>
      <xdr:colOff>219075</xdr:colOff>
      <xdr:row>57</xdr:row>
      <xdr:rowOff>66675</xdr:rowOff>
    </xdr:from>
    <xdr:to>
      <xdr:col>1</xdr:col>
      <xdr:colOff>400051</xdr:colOff>
      <xdr:row>57</xdr:row>
      <xdr:rowOff>247651</xdr:rowOff>
    </xdr:to>
    <xdr:pic>
      <xdr:nvPicPr>
        <xdr:cNvPr id="37" name="Picture 942" descr="C:\Users\hfreeth\AppData\Local\Microsoft\Windows\Temporary Internet Files\Content.IE5\RR803A22\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6259175"/>
          <a:ext cx="180976" cy="180976"/>
        </a:xfrm>
        <a:prstGeom prst="rect">
          <a:avLst/>
        </a:prstGeom>
        <a:noFill/>
      </xdr:spPr>
    </xdr:pic>
    <xdr:clientData/>
  </xdr:twoCellAnchor>
  <xdr:twoCellAnchor editAs="oneCell">
    <xdr:from>
      <xdr:col>1</xdr:col>
      <xdr:colOff>219075</xdr:colOff>
      <xdr:row>59</xdr:row>
      <xdr:rowOff>66675</xdr:rowOff>
    </xdr:from>
    <xdr:to>
      <xdr:col>1</xdr:col>
      <xdr:colOff>400051</xdr:colOff>
      <xdr:row>59</xdr:row>
      <xdr:rowOff>247651</xdr:rowOff>
    </xdr:to>
    <xdr:pic>
      <xdr:nvPicPr>
        <xdr:cNvPr id="38" name="Picture 942" descr="C:\Users\hfreeth\AppData\Local\Microsoft\Windows\Temporary Internet Files\Content.IE5\RR803A22\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7211675"/>
          <a:ext cx="180976" cy="180976"/>
        </a:xfrm>
        <a:prstGeom prst="rect">
          <a:avLst/>
        </a:prstGeom>
        <a:noFill/>
      </xdr:spPr>
    </xdr:pic>
    <xdr:clientData/>
  </xdr:twoCellAnchor>
  <xdr:twoCellAnchor editAs="oneCell">
    <xdr:from>
      <xdr:col>1</xdr:col>
      <xdr:colOff>219075</xdr:colOff>
      <xdr:row>111</xdr:row>
      <xdr:rowOff>66675</xdr:rowOff>
    </xdr:from>
    <xdr:to>
      <xdr:col>1</xdr:col>
      <xdr:colOff>400051</xdr:colOff>
      <xdr:row>111</xdr:row>
      <xdr:rowOff>247651</xdr:rowOff>
    </xdr:to>
    <xdr:pic>
      <xdr:nvPicPr>
        <xdr:cNvPr id="44" name="Picture 942" descr="C:\Users\hfreeth\AppData\Local\Microsoft\Windows\Temporary Internet Files\Content.IE5\RR803A22\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33594675"/>
          <a:ext cx="180976" cy="180976"/>
        </a:xfrm>
        <a:prstGeom prst="rect">
          <a:avLst/>
        </a:prstGeom>
        <a:noFill/>
      </xdr:spPr>
    </xdr:pic>
    <xdr:clientData/>
  </xdr:twoCellAnchor>
  <xdr:twoCellAnchor editAs="oneCell">
    <xdr:from>
      <xdr:col>1</xdr:col>
      <xdr:colOff>219075</xdr:colOff>
      <xdr:row>113</xdr:row>
      <xdr:rowOff>66675</xdr:rowOff>
    </xdr:from>
    <xdr:to>
      <xdr:col>1</xdr:col>
      <xdr:colOff>400051</xdr:colOff>
      <xdr:row>113</xdr:row>
      <xdr:rowOff>247651</xdr:rowOff>
    </xdr:to>
    <xdr:pic>
      <xdr:nvPicPr>
        <xdr:cNvPr id="45" name="Picture 942" descr="C:\Users\hfreeth\AppData\Local\Microsoft\Windows\Temporary Internet Files\Content.IE5\RR803A22\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4193" y="33594675"/>
          <a:ext cx="180976" cy="180976"/>
        </a:xfrm>
        <a:prstGeom prst="rect">
          <a:avLst/>
        </a:prstGeom>
        <a:noFill/>
      </xdr:spPr>
    </xdr:pic>
    <xdr:clientData/>
  </xdr:twoCellAnchor>
  <xdr:twoCellAnchor editAs="oneCell">
    <xdr:from>
      <xdr:col>1</xdr:col>
      <xdr:colOff>219075</xdr:colOff>
      <xdr:row>114</xdr:row>
      <xdr:rowOff>66675</xdr:rowOff>
    </xdr:from>
    <xdr:to>
      <xdr:col>1</xdr:col>
      <xdr:colOff>400051</xdr:colOff>
      <xdr:row>114</xdr:row>
      <xdr:rowOff>247651</xdr:rowOff>
    </xdr:to>
    <xdr:pic>
      <xdr:nvPicPr>
        <xdr:cNvPr id="46" name="Picture 942" descr="C:\Users\hfreeth\AppData\Local\Microsoft\Windows\Temporary Internet Files\Content.IE5\RR803A22\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4193" y="33594675"/>
          <a:ext cx="180976" cy="180976"/>
        </a:xfrm>
        <a:prstGeom prst="rect">
          <a:avLst/>
        </a:prstGeom>
        <a:noFill/>
      </xdr:spPr>
    </xdr:pic>
    <xdr:clientData/>
  </xdr:twoCellAnchor>
  <xdr:twoCellAnchor editAs="oneCell">
    <xdr:from>
      <xdr:col>1</xdr:col>
      <xdr:colOff>219075</xdr:colOff>
      <xdr:row>139</xdr:row>
      <xdr:rowOff>66675</xdr:rowOff>
    </xdr:from>
    <xdr:to>
      <xdr:col>1</xdr:col>
      <xdr:colOff>400051</xdr:colOff>
      <xdr:row>139</xdr:row>
      <xdr:rowOff>247651</xdr:rowOff>
    </xdr:to>
    <xdr:pic>
      <xdr:nvPicPr>
        <xdr:cNvPr id="47" name="Picture 942" descr="C:\Users\hfreeth\AppData\Local\Microsoft\Windows\Temporary Internet Files\Content.IE5\RR803A22\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0452675"/>
          <a:ext cx="180976" cy="180976"/>
        </a:xfrm>
        <a:prstGeom prst="rect">
          <a:avLst/>
        </a:prstGeom>
        <a:noFill/>
      </xdr:spPr>
    </xdr:pic>
    <xdr:clientData/>
  </xdr:twoCellAnchor>
  <xdr:twoCellAnchor editAs="oneCell">
    <xdr:from>
      <xdr:col>1</xdr:col>
      <xdr:colOff>219075</xdr:colOff>
      <xdr:row>186</xdr:row>
      <xdr:rowOff>66675</xdr:rowOff>
    </xdr:from>
    <xdr:to>
      <xdr:col>1</xdr:col>
      <xdr:colOff>400051</xdr:colOff>
      <xdr:row>186</xdr:row>
      <xdr:rowOff>247651</xdr:rowOff>
    </xdr:to>
    <xdr:pic>
      <xdr:nvPicPr>
        <xdr:cNvPr id="48" name="Picture 942" descr="C:\Users\hfreeth\AppData\Local\Microsoft\Windows\Temporary Internet Files\Content.IE5\RR803A22\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4168675"/>
          <a:ext cx="180976" cy="180976"/>
        </a:xfrm>
        <a:prstGeom prst="rect">
          <a:avLst/>
        </a:prstGeom>
        <a:noFill/>
      </xdr:spPr>
    </xdr:pic>
    <xdr:clientData/>
  </xdr:twoCellAnchor>
  <xdr:twoCellAnchor editAs="oneCell">
    <xdr:from>
      <xdr:col>1</xdr:col>
      <xdr:colOff>219075</xdr:colOff>
      <xdr:row>197</xdr:row>
      <xdr:rowOff>66675</xdr:rowOff>
    </xdr:from>
    <xdr:to>
      <xdr:col>1</xdr:col>
      <xdr:colOff>400051</xdr:colOff>
      <xdr:row>197</xdr:row>
      <xdr:rowOff>247651</xdr:rowOff>
    </xdr:to>
    <xdr:pic>
      <xdr:nvPicPr>
        <xdr:cNvPr id="49" name="Picture 942" descr="C:\Users\hfreeth\AppData\Local\Microsoft\Windows\Temporary Internet Files\Content.IE5\RR803A22\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4193" y="56689999"/>
          <a:ext cx="180976" cy="180976"/>
        </a:xfrm>
        <a:prstGeom prst="rect">
          <a:avLst/>
        </a:prstGeom>
        <a:noFill/>
      </xdr:spPr>
    </xdr:pic>
    <xdr:clientData/>
  </xdr:twoCellAnchor>
  <xdr:twoCellAnchor editAs="oneCell">
    <xdr:from>
      <xdr:col>1</xdr:col>
      <xdr:colOff>219075</xdr:colOff>
      <xdr:row>151</xdr:row>
      <xdr:rowOff>66675</xdr:rowOff>
    </xdr:from>
    <xdr:to>
      <xdr:col>1</xdr:col>
      <xdr:colOff>400051</xdr:colOff>
      <xdr:row>151</xdr:row>
      <xdr:rowOff>247651</xdr:rowOff>
    </xdr:to>
    <xdr:pic>
      <xdr:nvPicPr>
        <xdr:cNvPr id="50" name="Picture 942" descr="C:\Users\hfreeth\AppData\Local\Microsoft\Windows\Temporary Internet Files\Content.IE5\RR803A22\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153</xdr:row>
      <xdr:rowOff>66675</xdr:rowOff>
    </xdr:from>
    <xdr:to>
      <xdr:col>1</xdr:col>
      <xdr:colOff>400051</xdr:colOff>
      <xdr:row>153</xdr:row>
      <xdr:rowOff>247651</xdr:rowOff>
    </xdr:to>
    <xdr:pic>
      <xdr:nvPicPr>
        <xdr:cNvPr id="51" name="Picture 942" descr="C:\Users\hfreeth\AppData\Local\Microsoft\Windows\Temporary Internet Files\Content.IE5\RR803A22\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154</xdr:row>
      <xdr:rowOff>66675</xdr:rowOff>
    </xdr:from>
    <xdr:to>
      <xdr:col>1</xdr:col>
      <xdr:colOff>400051</xdr:colOff>
      <xdr:row>154</xdr:row>
      <xdr:rowOff>247651</xdr:rowOff>
    </xdr:to>
    <xdr:pic>
      <xdr:nvPicPr>
        <xdr:cNvPr id="52" name="Picture 942" descr="C:\Users\hfreeth\AppData\Local\Microsoft\Windows\Temporary Internet Files\Content.IE5\RR803A22\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155</xdr:row>
      <xdr:rowOff>66675</xdr:rowOff>
    </xdr:from>
    <xdr:to>
      <xdr:col>1</xdr:col>
      <xdr:colOff>400051</xdr:colOff>
      <xdr:row>155</xdr:row>
      <xdr:rowOff>247651</xdr:rowOff>
    </xdr:to>
    <xdr:pic>
      <xdr:nvPicPr>
        <xdr:cNvPr id="53" name="Picture 942" descr="C:\Users\hfreeth\AppData\Local\Microsoft\Windows\Temporary Internet Files\Content.IE5\RR803A22\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1</xdr:col>
      <xdr:colOff>219075</xdr:colOff>
      <xdr:row>156</xdr:row>
      <xdr:rowOff>66675</xdr:rowOff>
    </xdr:from>
    <xdr:to>
      <xdr:col>1</xdr:col>
      <xdr:colOff>400051</xdr:colOff>
      <xdr:row>156</xdr:row>
      <xdr:rowOff>247651</xdr:rowOff>
    </xdr:to>
    <xdr:pic>
      <xdr:nvPicPr>
        <xdr:cNvPr id="54" name="Picture 942" descr="C:\Users\hfreeth\AppData\Local\Microsoft\Windows\Temporary Internet Files\Content.IE5\RR803A22\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3310175"/>
          <a:ext cx="180976" cy="180976"/>
        </a:xfrm>
        <a:prstGeom prst="rect">
          <a:avLst/>
        </a:prstGeom>
        <a:noFill/>
      </xdr:spPr>
    </xdr:pic>
    <xdr:clientData/>
  </xdr:twoCellAnchor>
  <xdr:twoCellAnchor editAs="oneCell">
    <xdr:from>
      <xdr:col>0</xdr:col>
      <xdr:colOff>219075</xdr:colOff>
      <xdr:row>156</xdr:row>
      <xdr:rowOff>66675</xdr:rowOff>
    </xdr:from>
    <xdr:to>
      <xdr:col>0</xdr:col>
      <xdr:colOff>400051</xdr:colOff>
      <xdr:row>156</xdr:row>
      <xdr:rowOff>247651</xdr:rowOff>
    </xdr:to>
    <xdr:pic>
      <xdr:nvPicPr>
        <xdr:cNvPr id="55" name="Picture 942" descr="C:\Users\hfreeth\AppData\Local\Microsoft\Windows\Temporary Internet Files\Content.IE5\RR803A22\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6167675"/>
          <a:ext cx="180976" cy="180976"/>
        </a:xfrm>
        <a:prstGeom prst="rect">
          <a:avLst/>
        </a:prstGeom>
        <a:noFill/>
      </xdr:spPr>
    </xdr:pic>
    <xdr:clientData/>
  </xdr:twoCellAnchor>
  <xdr:twoCellAnchor editAs="oneCell">
    <xdr:from>
      <xdr:col>0</xdr:col>
      <xdr:colOff>219075</xdr:colOff>
      <xdr:row>67</xdr:row>
      <xdr:rowOff>66675</xdr:rowOff>
    </xdr:from>
    <xdr:to>
      <xdr:col>0</xdr:col>
      <xdr:colOff>400051</xdr:colOff>
      <xdr:row>67</xdr:row>
      <xdr:rowOff>247651</xdr:rowOff>
    </xdr:to>
    <xdr:pic>
      <xdr:nvPicPr>
        <xdr:cNvPr id="56" name="Picture 942" descr="C:\Users\hfreeth\AppData\Local\Microsoft\Windows\Temporary Internet Files\Content.IE5\RR803A22\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9497675"/>
          <a:ext cx="180976" cy="18097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0pn.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1"/>
  <dimension ref="B1:B17"/>
  <sheetViews>
    <sheetView tabSelected="1" workbookViewId="0">
      <selection activeCell="B1" sqref="B1"/>
    </sheetView>
  </sheetViews>
  <sheetFormatPr defaultRowHeight="15"/>
  <cols>
    <col min="1" max="1" width="55.42578125" style="8" customWidth="1"/>
    <col min="2" max="2" width="80.7109375" style="8" customWidth="1"/>
    <col min="3" max="16384" width="9.140625" style="8"/>
  </cols>
  <sheetData>
    <row r="1" spans="2:2">
      <c r="B1" s="1"/>
    </row>
    <row r="2" spans="2:2">
      <c r="B2" s="1"/>
    </row>
    <row r="3" spans="2:2">
      <c r="B3" s="1"/>
    </row>
    <row r="4" spans="2:2">
      <c r="B4" s="2"/>
    </row>
    <row r="5" spans="2:2" ht="18.75">
      <c r="B5" s="3" t="s">
        <v>57</v>
      </c>
    </row>
    <row r="6" spans="2:2" ht="18.75">
      <c r="B6" s="4" t="s">
        <v>0</v>
      </c>
    </row>
    <row r="7" spans="2:2">
      <c r="B7" s="1"/>
    </row>
    <row r="8" spans="2:2" ht="90">
      <c r="B8" s="5" t="s">
        <v>346</v>
      </c>
    </row>
    <row r="9" spans="2:2">
      <c r="B9" s="1"/>
    </row>
    <row r="10" spans="2:2">
      <c r="B10" s="6" t="s">
        <v>1</v>
      </c>
    </row>
    <row r="11" spans="2:2">
      <c r="B11" s="6"/>
    </row>
    <row r="12" spans="2:2">
      <c r="B12" s="7" t="s">
        <v>2</v>
      </c>
    </row>
    <row r="13" spans="2:2">
      <c r="B13" s="7"/>
    </row>
    <row r="14" spans="2:2" ht="30">
      <c r="B14" s="7" t="s">
        <v>3</v>
      </c>
    </row>
    <row r="15" spans="2:2">
      <c r="B15" s="2"/>
    </row>
    <row r="16" spans="2:2" ht="30">
      <c r="B16" s="7" t="s">
        <v>442</v>
      </c>
    </row>
    <row r="17" spans="2:2">
      <c r="B17" s="96" t="s">
        <v>443</v>
      </c>
    </row>
  </sheetData>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5"/>
  <sheetViews>
    <sheetView workbookViewId="0"/>
  </sheetViews>
  <sheetFormatPr defaultRowHeight="15" customHeight="1"/>
  <cols>
    <col min="1" max="1" width="140.140625" style="8" customWidth="1"/>
    <col min="2" max="16384" width="9.140625" style="8"/>
  </cols>
  <sheetData>
    <row r="1" spans="1:1" ht="15" customHeight="1">
      <c r="A1" s="30" t="s">
        <v>347</v>
      </c>
    </row>
    <row r="2" spans="1:1" ht="8.25" customHeight="1"/>
    <row r="3" spans="1:1" ht="15" customHeight="1">
      <c r="A3" s="31" t="s">
        <v>449</v>
      </c>
    </row>
    <row r="4" spans="1:1" ht="8.25" customHeight="1">
      <c r="A4" s="31"/>
    </row>
    <row r="5" spans="1:1" ht="15" customHeight="1">
      <c r="A5" s="8" t="s">
        <v>352</v>
      </c>
    </row>
    <row r="6" spans="1:1" ht="8.25" customHeight="1"/>
    <row r="7" spans="1:1" ht="15" customHeight="1">
      <c r="A7" s="98" t="s">
        <v>444</v>
      </c>
    </row>
    <row r="8" spans="1:1" ht="15" customHeight="1">
      <c r="A8" s="95" t="s">
        <v>445</v>
      </c>
    </row>
    <row r="9" spans="1:1" ht="15" customHeight="1">
      <c r="A9" s="95" t="s">
        <v>450</v>
      </c>
    </row>
    <row r="10" spans="1:1" ht="30" customHeight="1">
      <c r="A10" s="97" t="s">
        <v>451</v>
      </c>
    </row>
    <row r="11" spans="1:1" ht="15" customHeight="1">
      <c r="A11" s="99" t="s">
        <v>446</v>
      </c>
    </row>
    <row r="12" spans="1:1" ht="8.25" customHeight="1">
      <c r="A12" s="99"/>
    </row>
    <row r="13" spans="1:1" ht="15" customHeight="1">
      <c r="A13" s="7" t="s">
        <v>348</v>
      </c>
    </row>
    <row r="14" spans="1:1" ht="8.25" customHeight="1"/>
    <row r="15" spans="1:1" ht="15" customHeight="1">
      <c r="A15" s="8" t="s">
        <v>349</v>
      </c>
    </row>
    <row r="16" spans="1:1" ht="8.25" customHeight="1"/>
    <row r="17" spans="1:1" ht="15" customHeight="1">
      <c r="A17" s="31" t="s">
        <v>350</v>
      </c>
    </row>
    <row r="18" spans="1:1" ht="8.25" customHeight="1"/>
    <row r="19" spans="1:1" ht="15" customHeight="1">
      <c r="A19" s="8" t="s">
        <v>447</v>
      </c>
    </row>
    <row r="20" spans="1:1" ht="8.25" customHeight="1"/>
    <row r="21" spans="1:1" ht="15" customHeight="1">
      <c r="A21" s="32" t="s">
        <v>351</v>
      </c>
    </row>
    <row r="27" spans="1:1" ht="8.25" customHeight="1"/>
    <row r="29" spans="1:1" ht="8.25" customHeight="1"/>
    <row r="31" spans="1:1" ht="8.25" customHeight="1"/>
    <row r="32" spans="1:1" ht="30" customHeight="1"/>
    <row r="33" ht="8.25" customHeight="1"/>
    <row r="35" ht="8.25" customHeigh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2"/>
  <dimension ref="A1:AW218"/>
  <sheetViews>
    <sheetView workbookViewId="0">
      <pane ySplit="4" topLeftCell="A5" activePane="bottomLeft" state="frozen"/>
      <selection pane="bottomLeft" activeCell="F6" sqref="F6"/>
    </sheetView>
  </sheetViews>
  <sheetFormatPr defaultRowHeight="15"/>
  <cols>
    <col min="1" max="1" width="9.140625" style="8"/>
    <col min="2" max="2" width="9.7109375" style="8" customWidth="1"/>
    <col min="3" max="3" width="9.140625" style="37"/>
    <col min="4" max="4" width="27.140625" style="31" customWidth="1"/>
    <col min="5" max="5" width="29.85546875" style="31" customWidth="1"/>
    <col min="6" max="14" width="10.42578125" style="38" customWidth="1"/>
    <col min="15" max="15" width="19.140625" style="38" bestFit="1" customWidth="1"/>
    <col min="16" max="16" width="9.140625" style="56"/>
    <col min="17" max="17" width="9.140625" style="88"/>
    <col min="18" max="18" width="9.140625" style="71"/>
    <col min="19" max="19" width="9.140625" style="56"/>
    <col min="20" max="20" width="9.140625" style="71"/>
    <col min="21" max="21" width="9.140625" style="56"/>
    <col min="22" max="22" width="11.140625" style="56" customWidth="1"/>
    <col min="23" max="23" width="11.5703125" style="56" customWidth="1"/>
    <col min="24" max="24" width="9.140625" style="91"/>
    <col min="25" max="25" width="9.140625" style="8"/>
    <col min="26" max="27" width="9.140625" style="57"/>
    <col min="28" max="28" width="9.140625" style="84"/>
    <col min="29" max="29" width="9.140625" style="8"/>
    <col min="30" max="31" width="9.140625" style="56"/>
    <col min="32" max="32" width="9.140625" style="8"/>
    <col min="33" max="49" width="9.140625" style="56"/>
    <col min="50" max="16384" width="9.140625" style="8"/>
  </cols>
  <sheetData>
    <row r="1" spans="1:28" ht="18.75">
      <c r="A1" s="30" t="s">
        <v>353</v>
      </c>
    </row>
    <row r="3" spans="1:28">
      <c r="A3" s="128" t="s">
        <v>345</v>
      </c>
      <c r="B3" s="128"/>
    </row>
    <row r="4" spans="1:28" ht="45" customHeight="1">
      <c r="A4" s="17" t="s">
        <v>339</v>
      </c>
      <c r="B4" s="17" t="s">
        <v>340</v>
      </c>
      <c r="C4" s="16" t="s">
        <v>4</v>
      </c>
      <c r="D4" s="12" t="s">
        <v>5</v>
      </c>
      <c r="E4" s="12"/>
      <c r="F4" s="13" t="s">
        <v>6</v>
      </c>
      <c r="G4" s="13" t="s">
        <v>7</v>
      </c>
      <c r="H4" s="13" t="s">
        <v>8</v>
      </c>
      <c r="I4" s="13" t="s">
        <v>9</v>
      </c>
      <c r="J4" s="13" t="s">
        <v>10</v>
      </c>
      <c r="K4" s="13" t="s">
        <v>11</v>
      </c>
      <c r="L4" s="13" t="s">
        <v>12</v>
      </c>
      <c r="M4" s="13" t="s">
        <v>13</v>
      </c>
      <c r="N4" s="13" t="s">
        <v>14</v>
      </c>
      <c r="O4" s="70" t="s">
        <v>448</v>
      </c>
      <c r="Q4" s="89" t="s">
        <v>427</v>
      </c>
      <c r="R4" s="68" t="s">
        <v>428</v>
      </c>
      <c r="S4" s="69" t="s">
        <v>429</v>
      </c>
      <c r="T4" s="68" t="s">
        <v>430</v>
      </c>
      <c r="U4" s="69" t="s">
        <v>431</v>
      </c>
      <c r="V4" s="68" t="s">
        <v>436</v>
      </c>
      <c r="W4" s="68" t="s">
        <v>290</v>
      </c>
      <c r="X4" s="92" t="s">
        <v>433</v>
      </c>
      <c r="Z4" s="85" t="b">
        <v>0</v>
      </c>
      <c r="AA4" s="86" t="s">
        <v>432</v>
      </c>
      <c r="AB4" s="87" t="s">
        <v>434</v>
      </c>
    </row>
    <row r="5" spans="1:28">
      <c r="A5" s="100" t="s">
        <v>47</v>
      </c>
      <c r="B5" s="100"/>
      <c r="C5" s="100"/>
      <c r="D5" s="100"/>
      <c r="E5" s="100"/>
      <c r="F5" s="100"/>
      <c r="G5" s="100"/>
      <c r="H5" s="100"/>
      <c r="I5" s="100"/>
      <c r="J5" s="100"/>
      <c r="K5" s="100"/>
      <c r="L5" s="100"/>
      <c r="M5" s="100"/>
      <c r="N5" s="100"/>
      <c r="O5" s="100"/>
    </row>
    <row r="6" spans="1:28">
      <c r="A6" s="103"/>
      <c r="B6" s="103"/>
      <c r="C6" s="102">
        <v>1</v>
      </c>
      <c r="D6" s="101" t="s">
        <v>58</v>
      </c>
      <c r="E6" s="11" t="s">
        <v>59</v>
      </c>
      <c r="F6" s="39"/>
      <c r="G6" s="39"/>
      <c r="H6" s="39"/>
      <c r="I6" s="39"/>
      <c r="J6" s="39"/>
      <c r="K6" s="39"/>
      <c r="L6" s="39"/>
      <c r="M6" s="39"/>
      <c r="N6" s="39"/>
      <c r="O6" s="39"/>
    </row>
    <row r="7" spans="1:28" ht="30">
      <c r="A7" s="104"/>
      <c r="B7" s="104"/>
      <c r="C7" s="102"/>
      <c r="D7" s="101"/>
      <c r="E7" s="11" t="s">
        <v>60</v>
      </c>
      <c r="F7" s="39"/>
      <c r="G7" s="39"/>
      <c r="H7" s="39"/>
      <c r="I7" s="39"/>
      <c r="J7" s="39"/>
      <c r="K7" s="39"/>
      <c r="L7" s="39"/>
      <c r="M7" s="39"/>
      <c r="N7" s="39"/>
      <c r="O7" s="39"/>
    </row>
    <row r="8" spans="1:28" ht="30">
      <c r="A8" s="105"/>
      <c r="B8" s="105"/>
      <c r="C8" s="102"/>
      <c r="D8" s="101"/>
      <c r="E8" s="11" t="s">
        <v>61</v>
      </c>
      <c r="F8" s="39"/>
      <c r="G8" s="39"/>
      <c r="H8" s="39"/>
      <c r="I8" s="39"/>
      <c r="J8" s="39"/>
      <c r="K8" s="39"/>
      <c r="L8" s="39"/>
      <c r="M8" s="39"/>
      <c r="N8" s="39"/>
      <c r="O8" s="39"/>
    </row>
    <row r="9" spans="1:28">
      <c r="A9" s="15"/>
      <c r="B9" s="15"/>
      <c r="C9" s="74">
        <v>2</v>
      </c>
      <c r="D9" s="11" t="s">
        <v>15</v>
      </c>
      <c r="E9" s="14"/>
      <c r="F9" s="39"/>
      <c r="G9" s="39"/>
      <c r="H9" s="39"/>
      <c r="I9" s="39"/>
      <c r="J9" s="39"/>
      <c r="K9" s="39"/>
      <c r="L9" s="39"/>
      <c r="M9" s="39"/>
      <c r="N9" s="39"/>
      <c r="O9" s="39"/>
    </row>
    <row r="10" spans="1:28">
      <c r="A10" s="15"/>
      <c r="B10" s="15"/>
      <c r="C10" s="74" t="s">
        <v>20</v>
      </c>
      <c r="D10" s="11" t="s">
        <v>18</v>
      </c>
      <c r="E10" s="11" t="s">
        <v>63</v>
      </c>
      <c r="F10" s="39"/>
      <c r="G10" s="39"/>
      <c r="H10" s="39"/>
      <c r="I10" s="39"/>
      <c r="J10" s="39"/>
      <c r="K10" s="39"/>
      <c r="L10" s="39"/>
      <c r="M10" s="39"/>
      <c r="N10" s="39"/>
      <c r="O10" s="39"/>
    </row>
    <row r="11" spans="1:28">
      <c r="A11" s="18"/>
      <c r="B11" s="18"/>
      <c r="C11" s="74" t="s">
        <v>31</v>
      </c>
      <c r="D11" s="11" t="s">
        <v>64</v>
      </c>
      <c r="E11" s="22" t="s">
        <v>65</v>
      </c>
      <c r="F11" s="39"/>
      <c r="G11" s="39"/>
      <c r="H11" s="39"/>
      <c r="I11" s="39"/>
      <c r="J11" s="39"/>
      <c r="K11" s="39"/>
      <c r="L11" s="39"/>
      <c r="M11" s="39"/>
      <c r="N11" s="39"/>
      <c r="O11" s="39"/>
    </row>
    <row r="12" spans="1:28">
      <c r="A12" s="106"/>
      <c r="B12" s="103"/>
      <c r="C12" s="107" t="s">
        <v>35</v>
      </c>
      <c r="D12" s="108" t="s">
        <v>66</v>
      </c>
      <c r="E12" s="22" t="s">
        <v>21</v>
      </c>
      <c r="F12" s="23"/>
      <c r="G12" s="24"/>
      <c r="H12" s="24"/>
      <c r="I12" s="24"/>
      <c r="J12" s="24"/>
      <c r="K12" s="24"/>
      <c r="L12" s="24"/>
      <c r="M12" s="24"/>
      <c r="N12" s="24"/>
      <c r="O12" s="24"/>
    </row>
    <row r="13" spans="1:28">
      <c r="A13" s="106"/>
      <c r="B13" s="104"/>
      <c r="C13" s="107"/>
      <c r="D13" s="108"/>
      <c r="E13" s="9" t="s">
        <v>22</v>
      </c>
      <c r="F13" s="25"/>
      <c r="G13" s="26"/>
      <c r="H13" s="26"/>
      <c r="I13" s="26"/>
      <c r="J13" s="26"/>
      <c r="K13" s="26"/>
      <c r="L13" s="26"/>
      <c r="M13" s="26"/>
      <c r="N13" s="26"/>
      <c r="O13" s="26"/>
    </row>
    <row r="14" spans="1:28">
      <c r="A14" s="106"/>
      <c r="B14" s="105"/>
      <c r="C14" s="107"/>
      <c r="D14" s="108"/>
      <c r="E14" s="10" t="s">
        <v>19</v>
      </c>
      <c r="F14" s="11"/>
      <c r="G14" s="11"/>
      <c r="H14" s="11"/>
      <c r="I14" s="11"/>
      <c r="J14" s="11"/>
      <c r="K14" s="11"/>
      <c r="L14" s="11"/>
      <c r="M14" s="11"/>
      <c r="N14" s="11"/>
      <c r="O14" s="11"/>
    </row>
    <row r="15" spans="1:28">
      <c r="A15" s="79"/>
      <c r="B15" s="82"/>
      <c r="C15" s="81" t="s">
        <v>43</v>
      </c>
      <c r="D15" s="80" t="s">
        <v>438</v>
      </c>
      <c r="E15" s="21"/>
      <c r="F15" s="11"/>
      <c r="G15" s="11"/>
      <c r="H15" s="11"/>
      <c r="I15" s="11"/>
      <c r="J15" s="11"/>
      <c r="K15" s="11"/>
      <c r="L15" s="11"/>
      <c r="M15" s="11"/>
      <c r="N15" s="11"/>
      <c r="O15" s="11"/>
    </row>
    <row r="16" spans="1:28">
      <c r="A16" s="106"/>
      <c r="B16" s="103"/>
      <c r="C16" s="107" t="s">
        <v>44</v>
      </c>
      <c r="D16" s="108" t="s">
        <v>70</v>
      </c>
      <c r="E16" s="22" t="s">
        <v>21</v>
      </c>
      <c r="F16" s="23"/>
      <c r="G16" s="24"/>
      <c r="H16" s="24"/>
      <c r="I16" s="24"/>
      <c r="J16" s="24"/>
      <c r="K16" s="24"/>
      <c r="L16" s="24"/>
      <c r="M16" s="24"/>
      <c r="N16" s="24"/>
      <c r="O16" s="24"/>
    </row>
    <row r="17" spans="1:28">
      <c r="A17" s="106"/>
      <c r="B17" s="104"/>
      <c r="C17" s="107"/>
      <c r="D17" s="108"/>
      <c r="E17" s="9" t="s">
        <v>22</v>
      </c>
      <c r="F17" s="25"/>
      <c r="G17" s="26"/>
      <c r="H17" s="26"/>
      <c r="I17" s="26"/>
      <c r="J17" s="26"/>
      <c r="K17" s="26"/>
      <c r="L17" s="26"/>
      <c r="M17" s="26"/>
      <c r="N17" s="26"/>
      <c r="O17" s="26"/>
    </row>
    <row r="18" spans="1:28">
      <c r="A18" s="106"/>
      <c r="B18" s="105"/>
      <c r="C18" s="107"/>
      <c r="D18" s="108"/>
      <c r="E18" s="10" t="s">
        <v>55</v>
      </c>
      <c r="F18" s="11"/>
      <c r="G18" s="11"/>
      <c r="H18" s="11"/>
      <c r="I18" s="11"/>
      <c r="J18" s="11"/>
      <c r="K18" s="11"/>
      <c r="L18" s="11"/>
      <c r="M18" s="11"/>
      <c r="N18" s="11"/>
      <c r="O18" s="11"/>
    </row>
    <row r="19" spans="1:28">
      <c r="A19" s="106"/>
      <c r="B19" s="103"/>
      <c r="C19" s="107" t="s">
        <v>69</v>
      </c>
      <c r="D19" s="108" t="s">
        <v>67</v>
      </c>
      <c r="E19" s="22" t="s">
        <v>68</v>
      </c>
      <c r="F19" s="23"/>
      <c r="G19" s="24"/>
      <c r="H19" s="24"/>
      <c r="I19" s="24"/>
      <c r="J19" s="24"/>
      <c r="K19" s="24"/>
      <c r="L19" s="24"/>
      <c r="M19" s="24"/>
      <c r="N19" s="24"/>
      <c r="O19" s="24"/>
    </row>
    <row r="20" spans="1:28">
      <c r="A20" s="106"/>
      <c r="B20" s="105"/>
      <c r="C20" s="107"/>
      <c r="D20" s="108"/>
      <c r="E20" s="10" t="s">
        <v>55</v>
      </c>
      <c r="F20" s="11"/>
      <c r="G20" s="11"/>
      <c r="H20" s="11"/>
      <c r="I20" s="11"/>
      <c r="J20" s="11"/>
      <c r="K20" s="11"/>
      <c r="L20" s="11"/>
      <c r="M20" s="11"/>
      <c r="N20" s="11"/>
      <c r="O20" s="11"/>
    </row>
    <row r="21" spans="1:28">
      <c r="A21" s="40"/>
      <c r="B21" s="40"/>
      <c r="C21" s="74" t="s">
        <v>45</v>
      </c>
      <c r="D21" s="11" t="s">
        <v>71</v>
      </c>
      <c r="E21" s="21"/>
      <c r="F21" s="39"/>
      <c r="G21" s="39"/>
      <c r="H21" s="39"/>
      <c r="I21" s="39"/>
      <c r="J21" s="39"/>
      <c r="K21" s="39"/>
      <c r="L21" s="39"/>
      <c r="M21" s="39"/>
      <c r="N21" s="39"/>
      <c r="O21" s="39"/>
    </row>
    <row r="22" spans="1:28" ht="30">
      <c r="A22" s="40"/>
      <c r="B22" s="40"/>
      <c r="C22" s="74" t="s">
        <v>46</v>
      </c>
      <c r="D22" s="11" t="s">
        <v>75</v>
      </c>
      <c r="E22" s="11" t="s">
        <v>74</v>
      </c>
      <c r="F22" s="39"/>
      <c r="G22" s="39"/>
      <c r="H22" s="39"/>
      <c r="I22" s="39"/>
      <c r="J22" s="39"/>
      <c r="K22" s="39"/>
      <c r="L22" s="39"/>
      <c r="M22" s="39"/>
      <c r="N22" s="39"/>
      <c r="O22" s="39"/>
    </row>
    <row r="23" spans="1:28">
      <c r="A23" s="100" t="s">
        <v>164</v>
      </c>
      <c r="B23" s="100"/>
      <c r="C23" s="100"/>
      <c r="D23" s="100"/>
      <c r="E23" s="100"/>
      <c r="F23" s="100"/>
      <c r="G23" s="100"/>
      <c r="H23" s="100"/>
      <c r="I23" s="100"/>
      <c r="J23" s="100"/>
      <c r="K23" s="100"/>
      <c r="L23" s="100"/>
      <c r="M23" s="100"/>
      <c r="N23" s="100"/>
      <c r="O23" s="100"/>
    </row>
    <row r="24" spans="1:28" ht="45" customHeight="1">
      <c r="A24" s="40"/>
      <c r="B24" s="40"/>
      <c r="C24" s="74" t="s">
        <v>48</v>
      </c>
      <c r="D24" s="11" t="s">
        <v>76</v>
      </c>
      <c r="E24" s="11" t="s">
        <v>74</v>
      </c>
      <c r="F24" s="39"/>
      <c r="G24" s="39"/>
      <c r="H24" s="39"/>
      <c r="I24" s="39"/>
      <c r="J24" s="39"/>
      <c r="K24" s="39"/>
      <c r="L24" s="39"/>
      <c r="M24" s="39"/>
      <c r="N24" s="39"/>
      <c r="O24" s="39"/>
    </row>
    <row r="25" spans="1:28" ht="45">
      <c r="A25" s="40"/>
      <c r="B25" s="40"/>
      <c r="C25" s="74" t="s">
        <v>49</v>
      </c>
      <c r="D25" s="11" t="s">
        <v>77</v>
      </c>
      <c r="E25" s="11" t="s">
        <v>74</v>
      </c>
      <c r="F25" s="39"/>
      <c r="G25" s="39"/>
      <c r="H25" s="39"/>
      <c r="I25" s="39"/>
      <c r="J25" s="39"/>
      <c r="K25" s="39"/>
      <c r="L25" s="39"/>
      <c r="M25" s="39"/>
      <c r="N25" s="39"/>
      <c r="O25" s="39"/>
    </row>
    <row r="26" spans="1:28" ht="30">
      <c r="A26" s="40"/>
      <c r="B26" s="40"/>
      <c r="C26" s="74">
        <v>7</v>
      </c>
      <c r="D26" s="11" t="s">
        <v>78</v>
      </c>
      <c r="E26" s="14"/>
      <c r="F26" s="39"/>
      <c r="G26" s="39"/>
      <c r="H26" s="39"/>
      <c r="I26" s="39"/>
      <c r="J26" s="39"/>
      <c r="K26" s="39"/>
      <c r="L26" s="39"/>
      <c r="M26" s="39"/>
      <c r="N26" s="39"/>
      <c r="O26" s="39"/>
      <c r="Q26" s="90">
        <f>COUNTIF(F26:O26,"Yes")</f>
        <v>0</v>
      </c>
      <c r="R26" s="58" t="str">
        <f>IF(ISERROR(Q26/U26),"%",Q26/U26*100)</f>
        <v>%</v>
      </c>
      <c r="S26" s="58">
        <f>COUNTIF(O26:Q26, "no")</f>
        <v>0</v>
      </c>
      <c r="T26" s="58" t="str">
        <f>IF(ISERROR(S26/U26),"%",S26/U26*100)</f>
        <v>%</v>
      </c>
      <c r="U26" s="83">
        <f>SUM(Q26+S26)</f>
        <v>0</v>
      </c>
      <c r="V26" s="72">
        <f>Z26+AA26</f>
        <v>10</v>
      </c>
      <c r="W26" s="58">
        <f>COUNTIF(F26:O26,"NA")</f>
        <v>0</v>
      </c>
      <c r="X26" s="93">
        <f>Q26+S26+V26+W26</f>
        <v>10</v>
      </c>
      <c r="Y26" s="58"/>
      <c r="Z26" s="67">
        <f>COUNTIF(F26:O26,"FALSE")</f>
        <v>0</v>
      </c>
      <c r="AA26" s="67">
        <f>COUNTIF(F26:O26,"")</f>
        <v>10</v>
      </c>
      <c r="AB26" s="67" t="str">
        <f>IF(V26=X26,"No data", IF(W26=X26,"NA", IF(V26+W26=X26,"NA", R26)))</f>
        <v>No data</v>
      </c>
    </row>
    <row r="27" spans="1:28" ht="15" customHeight="1">
      <c r="A27" s="79"/>
      <c r="B27" s="82"/>
      <c r="C27" s="81" t="s">
        <v>53</v>
      </c>
      <c r="D27" s="80" t="s">
        <v>79</v>
      </c>
      <c r="E27" s="14"/>
      <c r="F27" s="11"/>
      <c r="G27" s="11"/>
      <c r="H27" s="11"/>
      <c r="I27" s="11"/>
      <c r="J27" s="11"/>
      <c r="K27" s="11"/>
      <c r="L27" s="11"/>
      <c r="M27" s="11"/>
      <c r="N27" s="11"/>
      <c r="O27" s="11"/>
    </row>
    <row r="28" spans="1:28" ht="15" customHeight="1">
      <c r="A28" s="79"/>
      <c r="B28" s="82"/>
      <c r="C28" s="81" t="s">
        <v>88</v>
      </c>
      <c r="D28" s="80" t="s">
        <v>89</v>
      </c>
      <c r="E28" s="14"/>
      <c r="F28" s="11"/>
      <c r="G28" s="11"/>
      <c r="H28" s="11"/>
      <c r="I28" s="11"/>
      <c r="J28" s="11"/>
      <c r="K28" s="11"/>
      <c r="L28" s="11"/>
      <c r="M28" s="11"/>
      <c r="N28" s="11"/>
      <c r="O28" s="11"/>
    </row>
    <row r="29" spans="1:28" ht="45">
      <c r="A29" s="14"/>
      <c r="B29" s="14"/>
      <c r="C29" s="74" t="s">
        <v>93</v>
      </c>
      <c r="D29" s="11" t="s">
        <v>94</v>
      </c>
      <c r="E29" s="14"/>
      <c r="F29" s="39"/>
      <c r="G29" s="39"/>
      <c r="H29" s="39"/>
      <c r="I29" s="39"/>
      <c r="J29" s="39"/>
      <c r="K29" s="39"/>
      <c r="L29" s="39"/>
      <c r="M29" s="39"/>
      <c r="N29" s="39"/>
      <c r="O29" s="39"/>
      <c r="Q29" s="90">
        <f t="shared" ref="Q29:Q56" si="0">COUNTIF(F29:O29,"Yes")</f>
        <v>0</v>
      </c>
      <c r="R29" s="58" t="str">
        <f t="shared" ref="R29:R56" si="1">IF(ISERROR(Q29/U29),"%",Q29/U29*100)</f>
        <v>%</v>
      </c>
      <c r="S29" s="58">
        <f t="shared" ref="S29:S56" si="2">COUNTIF(O29:Q29, "no")</f>
        <v>0</v>
      </c>
      <c r="T29" s="58" t="str">
        <f t="shared" ref="T29:T56" si="3">IF(ISERROR(S29/U29),"%",S29/U29*100)</f>
        <v>%</v>
      </c>
      <c r="U29" s="83">
        <f t="shared" ref="U29:U56" si="4">SUM(Q29+S29)</f>
        <v>0</v>
      </c>
      <c r="V29" s="72">
        <f t="shared" ref="V29:V56" si="5">Z29+AA29</f>
        <v>10</v>
      </c>
      <c r="W29" s="58">
        <f t="shared" ref="W29:W56" si="6">COUNTIF(F29:O29,"NA")</f>
        <v>0</v>
      </c>
      <c r="X29" s="93">
        <f t="shared" ref="X29:X56" si="7">Q29+S29+V29+W29</f>
        <v>10</v>
      </c>
      <c r="Y29" s="58"/>
      <c r="Z29" s="67">
        <f t="shared" ref="Z29:Z56" si="8">COUNTIF(F29:O29,"FALSE")</f>
        <v>0</v>
      </c>
      <c r="AA29" s="67">
        <f t="shared" ref="AA29:AA56" si="9">COUNTIF(F29:O29,"")</f>
        <v>10</v>
      </c>
      <c r="AB29" s="67" t="str">
        <f t="shared" ref="AB29:AB56" si="10">IF(V29=X29,"No data", IF(W29=X29,"NA", IF(V29+W29=X29,"NA", R29)))</f>
        <v>No data</v>
      </c>
    </row>
    <row r="30" spans="1:28" ht="15" customHeight="1">
      <c r="A30" s="106"/>
      <c r="B30" s="103"/>
      <c r="C30" s="107" t="s">
        <v>96</v>
      </c>
      <c r="D30" s="101" t="s">
        <v>97</v>
      </c>
      <c r="E30" s="11" t="s">
        <v>98</v>
      </c>
      <c r="F30" s="39" t="b">
        <f>IF(F29="No","NA", IF(F29="Yes",""))</f>
        <v>0</v>
      </c>
      <c r="G30" s="39" t="b">
        <f t="shared" ref="G30:O30" si="11">IF(G29="No","NA", IF(G29="Yes",""))</f>
        <v>0</v>
      </c>
      <c r="H30" s="39" t="b">
        <f t="shared" si="11"/>
        <v>0</v>
      </c>
      <c r="I30" s="39" t="b">
        <f t="shared" si="11"/>
        <v>0</v>
      </c>
      <c r="J30" s="39" t="b">
        <f t="shared" si="11"/>
        <v>0</v>
      </c>
      <c r="K30" s="39" t="b">
        <f t="shared" si="11"/>
        <v>0</v>
      </c>
      <c r="L30" s="39" t="b">
        <f t="shared" si="11"/>
        <v>0</v>
      </c>
      <c r="M30" s="39" t="b">
        <f t="shared" si="11"/>
        <v>0</v>
      </c>
      <c r="N30" s="39" t="b">
        <f t="shared" si="11"/>
        <v>0</v>
      </c>
      <c r="O30" s="39" t="b">
        <f t="shared" si="11"/>
        <v>0</v>
      </c>
      <c r="Q30" s="90">
        <f t="shared" si="0"/>
        <v>0</v>
      </c>
      <c r="R30" s="58" t="str">
        <f t="shared" si="1"/>
        <v>%</v>
      </c>
      <c r="S30" s="58">
        <f t="shared" si="2"/>
        <v>0</v>
      </c>
      <c r="T30" s="58" t="str">
        <f t="shared" si="3"/>
        <v>%</v>
      </c>
      <c r="U30" s="83">
        <f t="shared" si="4"/>
        <v>0</v>
      </c>
      <c r="V30" s="72">
        <f t="shared" si="5"/>
        <v>10</v>
      </c>
      <c r="W30" s="58">
        <f t="shared" si="6"/>
        <v>0</v>
      </c>
      <c r="X30" s="93">
        <f t="shared" si="7"/>
        <v>10</v>
      </c>
      <c r="Y30" s="58"/>
      <c r="Z30" s="67">
        <f t="shared" si="8"/>
        <v>10</v>
      </c>
      <c r="AA30" s="67">
        <f t="shared" si="9"/>
        <v>0</v>
      </c>
      <c r="AB30" s="67" t="str">
        <f t="shared" si="10"/>
        <v>No data</v>
      </c>
    </row>
    <row r="31" spans="1:28">
      <c r="A31" s="106"/>
      <c r="B31" s="104"/>
      <c r="C31" s="107"/>
      <c r="D31" s="101"/>
      <c r="E31" s="11" t="s">
        <v>101</v>
      </c>
      <c r="F31" s="39" t="b">
        <f>IF(F29="No","NA", IF(F29="Yes",""))</f>
        <v>0</v>
      </c>
      <c r="G31" s="39" t="b">
        <f t="shared" ref="G31:O31" si="12">IF(G29="No","NA", IF(G29="Yes",""))</f>
        <v>0</v>
      </c>
      <c r="H31" s="39" t="b">
        <f t="shared" si="12"/>
        <v>0</v>
      </c>
      <c r="I31" s="39" t="b">
        <f t="shared" si="12"/>
        <v>0</v>
      </c>
      <c r="J31" s="39" t="b">
        <f t="shared" si="12"/>
        <v>0</v>
      </c>
      <c r="K31" s="39" t="b">
        <f t="shared" si="12"/>
        <v>0</v>
      </c>
      <c r="L31" s="39" t="b">
        <f t="shared" si="12"/>
        <v>0</v>
      </c>
      <c r="M31" s="39" t="b">
        <f t="shared" si="12"/>
        <v>0</v>
      </c>
      <c r="N31" s="39" t="b">
        <f t="shared" si="12"/>
        <v>0</v>
      </c>
      <c r="O31" s="39" t="b">
        <f t="shared" si="12"/>
        <v>0</v>
      </c>
      <c r="Q31" s="90">
        <f t="shared" si="0"/>
        <v>0</v>
      </c>
      <c r="R31" s="58" t="str">
        <f t="shared" si="1"/>
        <v>%</v>
      </c>
      <c r="S31" s="58">
        <f t="shared" si="2"/>
        <v>0</v>
      </c>
      <c r="T31" s="58" t="str">
        <f t="shared" si="3"/>
        <v>%</v>
      </c>
      <c r="U31" s="83">
        <f t="shared" si="4"/>
        <v>0</v>
      </c>
      <c r="V31" s="72">
        <f t="shared" si="5"/>
        <v>10</v>
      </c>
      <c r="W31" s="58">
        <f t="shared" si="6"/>
        <v>0</v>
      </c>
      <c r="X31" s="93">
        <f t="shared" si="7"/>
        <v>10</v>
      </c>
      <c r="Y31" s="58"/>
      <c r="Z31" s="67">
        <f t="shared" si="8"/>
        <v>10</v>
      </c>
      <c r="AA31" s="67">
        <f t="shared" si="9"/>
        <v>0</v>
      </c>
      <c r="AB31" s="67" t="str">
        <f t="shared" si="10"/>
        <v>No data</v>
      </c>
    </row>
    <row r="32" spans="1:28">
      <c r="A32" s="106"/>
      <c r="B32" s="104"/>
      <c r="C32" s="107"/>
      <c r="D32" s="101"/>
      <c r="E32" s="11" t="s">
        <v>102</v>
      </c>
      <c r="F32" s="39" t="b">
        <f>IF(F29="No","NA", IF(F29="Yes",""))</f>
        <v>0</v>
      </c>
      <c r="G32" s="39" t="b">
        <f t="shared" ref="G32:O32" si="13">IF(G29="No","NA", IF(G29="Yes",""))</f>
        <v>0</v>
      </c>
      <c r="H32" s="39" t="b">
        <f t="shared" si="13"/>
        <v>0</v>
      </c>
      <c r="I32" s="39" t="b">
        <f t="shared" si="13"/>
        <v>0</v>
      </c>
      <c r="J32" s="39" t="b">
        <f t="shared" si="13"/>
        <v>0</v>
      </c>
      <c r="K32" s="39" t="b">
        <f t="shared" si="13"/>
        <v>0</v>
      </c>
      <c r="L32" s="39" t="b">
        <f t="shared" si="13"/>
        <v>0</v>
      </c>
      <c r="M32" s="39" t="b">
        <f t="shared" si="13"/>
        <v>0</v>
      </c>
      <c r="N32" s="39" t="b">
        <f t="shared" si="13"/>
        <v>0</v>
      </c>
      <c r="O32" s="39" t="b">
        <f t="shared" si="13"/>
        <v>0</v>
      </c>
      <c r="Q32" s="90">
        <f t="shared" si="0"/>
        <v>0</v>
      </c>
      <c r="R32" s="58" t="str">
        <f t="shared" si="1"/>
        <v>%</v>
      </c>
      <c r="S32" s="58">
        <f t="shared" si="2"/>
        <v>0</v>
      </c>
      <c r="T32" s="58" t="str">
        <f t="shared" si="3"/>
        <v>%</v>
      </c>
      <c r="U32" s="83">
        <f t="shared" si="4"/>
        <v>0</v>
      </c>
      <c r="V32" s="72">
        <f t="shared" si="5"/>
        <v>10</v>
      </c>
      <c r="W32" s="58">
        <f t="shared" si="6"/>
        <v>0</v>
      </c>
      <c r="X32" s="93">
        <f t="shared" si="7"/>
        <v>10</v>
      </c>
      <c r="Y32" s="58"/>
      <c r="Z32" s="67">
        <f t="shared" si="8"/>
        <v>10</v>
      </c>
      <c r="AA32" s="67">
        <f t="shared" si="9"/>
        <v>0</v>
      </c>
      <c r="AB32" s="67" t="str">
        <f t="shared" si="10"/>
        <v>No data</v>
      </c>
    </row>
    <row r="33" spans="1:28">
      <c r="A33" s="106"/>
      <c r="B33" s="104"/>
      <c r="C33" s="107"/>
      <c r="D33" s="101"/>
      <c r="E33" s="11" t="s">
        <v>103</v>
      </c>
      <c r="F33" s="39" t="b">
        <f>IF(F29="No","NA", IF(F29="Yes",""))</f>
        <v>0</v>
      </c>
      <c r="G33" s="39" t="b">
        <f t="shared" ref="G33:O33" si="14">IF(G29="No","NA", IF(G29="Yes",""))</f>
        <v>0</v>
      </c>
      <c r="H33" s="39" t="b">
        <f t="shared" si="14"/>
        <v>0</v>
      </c>
      <c r="I33" s="39" t="b">
        <f t="shared" si="14"/>
        <v>0</v>
      </c>
      <c r="J33" s="39" t="b">
        <f t="shared" si="14"/>
        <v>0</v>
      </c>
      <c r="K33" s="39" t="b">
        <f t="shared" si="14"/>
        <v>0</v>
      </c>
      <c r="L33" s="39" t="b">
        <f t="shared" si="14"/>
        <v>0</v>
      </c>
      <c r="M33" s="39" t="b">
        <f t="shared" si="14"/>
        <v>0</v>
      </c>
      <c r="N33" s="39" t="b">
        <f t="shared" si="14"/>
        <v>0</v>
      </c>
      <c r="O33" s="39" t="b">
        <f t="shared" si="14"/>
        <v>0</v>
      </c>
      <c r="Q33" s="90">
        <f t="shared" si="0"/>
        <v>0</v>
      </c>
      <c r="R33" s="58" t="str">
        <f t="shared" si="1"/>
        <v>%</v>
      </c>
      <c r="S33" s="58">
        <f t="shared" si="2"/>
        <v>0</v>
      </c>
      <c r="T33" s="58" t="str">
        <f t="shared" si="3"/>
        <v>%</v>
      </c>
      <c r="U33" s="83">
        <f t="shared" si="4"/>
        <v>0</v>
      </c>
      <c r="V33" s="72">
        <f t="shared" si="5"/>
        <v>10</v>
      </c>
      <c r="W33" s="58">
        <f t="shared" si="6"/>
        <v>0</v>
      </c>
      <c r="X33" s="93">
        <f t="shared" si="7"/>
        <v>10</v>
      </c>
      <c r="Y33" s="58"/>
      <c r="Z33" s="67">
        <f t="shared" si="8"/>
        <v>10</v>
      </c>
      <c r="AA33" s="67">
        <f t="shared" si="9"/>
        <v>0</v>
      </c>
      <c r="AB33" s="67" t="str">
        <f t="shared" si="10"/>
        <v>No data</v>
      </c>
    </row>
    <row r="34" spans="1:28">
      <c r="A34" s="106"/>
      <c r="B34" s="104"/>
      <c r="C34" s="107"/>
      <c r="D34" s="101"/>
      <c r="E34" s="11" t="s">
        <v>104</v>
      </c>
      <c r="F34" s="39" t="b">
        <f>IF(F29="No","NA", IF(F29="Yes",""))</f>
        <v>0</v>
      </c>
      <c r="G34" s="39" t="b">
        <f t="shared" ref="G34:O34" si="15">IF(G29="No","NA", IF(G29="Yes",""))</f>
        <v>0</v>
      </c>
      <c r="H34" s="39" t="b">
        <f t="shared" si="15"/>
        <v>0</v>
      </c>
      <c r="I34" s="39" t="b">
        <f t="shared" si="15"/>
        <v>0</v>
      </c>
      <c r="J34" s="39" t="b">
        <f t="shared" si="15"/>
        <v>0</v>
      </c>
      <c r="K34" s="39" t="b">
        <f t="shared" si="15"/>
        <v>0</v>
      </c>
      <c r="L34" s="39" t="b">
        <f t="shared" si="15"/>
        <v>0</v>
      </c>
      <c r="M34" s="39" t="b">
        <f t="shared" si="15"/>
        <v>0</v>
      </c>
      <c r="N34" s="39" t="b">
        <f t="shared" si="15"/>
        <v>0</v>
      </c>
      <c r="O34" s="39" t="b">
        <f t="shared" si="15"/>
        <v>0</v>
      </c>
      <c r="Q34" s="90">
        <f t="shared" si="0"/>
        <v>0</v>
      </c>
      <c r="R34" s="58" t="str">
        <f t="shared" si="1"/>
        <v>%</v>
      </c>
      <c r="S34" s="58">
        <f t="shared" si="2"/>
        <v>0</v>
      </c>
      <c r="T34" s="58" t="str">
        <f t="shared" si="3"/>
        <v>%</v>
      </c>
      <c r="U34" s="83">
        <f t="shared" si="4"/>
        <v>0</v>
      </c>
      <c r="V34" s="72">
        <f t="shared" si="5"/>
        <v>10</v>
      </c>
      <c r="W34" s="58">
        <f t="shared" si="6"/>
        <v>0</v>
      </c>
      <c r="X34" s="93">
        <f t="shared" si="7"/>
        <v>10</v>
      </c>
      <c r="Y34" s="58"/>
      <c r="Z34" s="67">
        <f t="shared" si="8"/>
        <v>10</v>
      </c>
      <c r="AA34" s="67">
        <f t="shared" si="9"/>
        <v>0</v>
      </c>
      <c r="AB34" s="67" t="str">
        <f t="shared" si="10"/>
        <v>No data</v>
      </c>
    </row>
    <row r="35" spans="1:28">
      <c r="A35" s="106"/>
      <c r="B35" s="104"/>
      <c r="C35" s="107"/>
      <c r="D35" s="101"/>
      <c r="E35" s="11" t="s">
        <v>105</v>
      </c>
      <c r="F35" s="39" t="b">
        <f>IF(F29="No","NA", IF(F29="Yes",""))</f>
        <v>0</v>
      </c>
      <c r="G35" s="39" t="b">
        <f t="shared" ref="G35:O35" si="16">IF(G29="No","NA", IF(G29="Yes",""))</f>
        <v>0</v>
      </c>
      <c r="H35" s="39" t="b">
        <f t="shared" si="16"/>
        <v>0</v>
      </c>
      <c r="I35" s="39" t="b">
        <f t="shared" si="16"/>
        <v>0</v>
      </c>
      <c r="J35" s="39" t="b">
        <f t="shared" si="16"/>
        <v>0</v>
      </c>
      <c r="K35" s="39" t="b">
        <f t="shared" si="16"/>
        <v>0</v>
      </c>
      <c r="L35" s="39" t="b">
        <f t="shared" si="16"/>
        <v>0</v>
      </c>
      <c r="M35" s="39" t="b">
        <f t="shared" si="16"/>
        <v>0</v>
      </c>
      <c r="N35" s="39" t="b">
        <f t="shared" si="16"/>
        <v>0</v>
      </c>
      <c r="O35" s="39" t="b">
        <f t="shared" si="16"/>
        <v>0</v>
      </c>
      <c r="Q35" s="90">
        <f t="shared" si="0"/>
        <v>0</v>
      </c>
      <c r="R35" s="58" t="str">
        <f t="shared" si="1"/>
        <v>%</v>
      </c>
      <c r="S35" s="58">
        <f t="shared" si="2"/>
        <v>0</v>
      </c>
      <c r="T35" s="58" t="str">
        <f t="shared" si="3"/>
        <v>%</v>
      </c>
      <c r="U35" s="83">
        <f t="shared" si="4"/>
        <v>0</v>
      </c>
      <c r="V35" s="72">
        <f t="shared" si="5"/>
        <v>10</v>
      </c>
      <c r="W35" s="58">
        <f t="shared" si="6"/>
        <v>0</v>
      </c>
      <c r="X35" s="93">
        <f t="shared" si="7"/>
        <v>10</v>
      </c>
      <c r="Y35" s="58"/>
      <c r="Z35" s="67">
        <f t="shared" si="8"/>
        <v>10</v>
      </c>
      <c r="AA35" s="67">
        <f t="shared" si="9"/>
        <v>0</v>
      </c>
      <c r="AB35" s="67" t="str">
        <f t="shared" si="10"/>
        <v>No data</v>
      </c>
    </row>
    <row r="36" spans="1:28">
      <c r="A36" s="106"/>
      <c r="B36" s="104"/>
      <c r="C36" s="107"/>
      <c r="D36" s="101"/>
      <c r="E36" s="11" t="s">
        <v>106</v>
      </c>
      <c r="F36" s="39" t="b">
        <f>IF(F29="No","NA", IF(F29="Yes",""))</f>
        <v>0</v>
      </c>
      <c r="G36" s="39" t="b">
        <f t="shared" ref="G36:O36" si="17">IF(G29="No","NA", IF(G29="Yes",""))</f>
        <v>0</v>
      </c>
      <c r="H36" s="39" t="b">
        <f t="shared" si="17"/>
        <v>0</v>
      </c>
      <c r="I36" s="39" t="b">
        <f t="shared" si="17"/>
        <v>0</v>
      </c>
      <c r="J36" s="39" t="b">
        <f t="shared" si="17"/>
        <v>0</v>
      </c>
      <c r="K36" s="39" t="b">
        <f t="shared" si="17"/>
        <v>0</v>
      </c>
      <c r="L36" s="39" t="b">
        <f t="shared" si="17"/>
        <v>0</v>
      </c>
      <c r="M36" s="39" t="b">
        <f t="shared" si="17"/>
        <v>0</v>
      </c>
      <c r="N36" s="39" t="b">
        <f t="shared" si="17"/>
        <v>0</v>
      </c>
      <c r="O36" s="39" t="b">
        <f t="shared" si="17"/>
        <v>0</v>
      </c>
      <c r="Q36" s="90">
        <f t="shared" si="0"/>
        <v>0</v>
      </c>
      <c r="R36" s="58" t="str">
        <f t="shared" si="1"/>
        <v>%</v>
      </c>
      <c r="S36" s="58">
        <f t="shared" si="2"/>
        <v>0</v>
      </c>
      <c r="T36" s="58" t="str">
        <f t="shared" si="3"/>
        <v>%</v>
      </c>
      <c r="U36" s="83">
        <f t="shared" si="4"/>
        <v>0</v>
      </c>
      <c r="V36" s="72">
        <f t="shared" si="5"/>
        <v>10</v>
      </c>
      <c r="W36" s="58">
        <f t="shared" si="6"/>
        <v>0</v>
      </c>
      <c r="X36" s="93">
        <f t="shared" si="7"/>
        <v>10</v>
      </c>
      <c r="Y36" s="58"/>
      <c r="Z36" s="67">
        <f t="shared" si="8"/>
        <v>10</v>
      </c>
      <c r="AA36" s="67">
        <f t="shared" si="9"/>
        <v>0</v>
      </c>
      <c r="AB36" s="67" t="str">
        <f t="shared" si="10"/>
        <v>No data</v>
      </c>
    </row>
    <row r="37" spans="1:28">
      <c r="A37" s="106"/>
      <c r="B37" s="104"/>
      <c r="C37" s="107"/>
      <c r="D37" s="101"/>
      <c r="E37" s="11" t="s">
        <v>107</v>
      </c>
      <c r="F37" s="39" t="b">
        <f>IF(F29="No","NA", IF(F29="Yes",""))</f>
        <v>0</v>
      </c>
      <c r="G37" s="39" t="b">
        <f t="shared" ref="G37:O37" si="18">IF(G29="No","NA", IF(G29="Yes",""))</f>
        <v>0</v>
      </c>
      <c r="H37" s="39" t="b">
        <f t="shared" si="18"/>
        <v>0</v>
      </c>
      <c r="I37" s="39" t="b">
        <f t="shared" si="18"/>
        <v>0</v>
      </c>
      <c r="J37" s="39" t="b">
        <f t="shared" si="18"/>
        <v>0</v>
      </c>
      <c r="K37" s="39" t="b">
        <f t="shared" si="18"/>
        <v>0</v>
      </c>
      <c r="L37" s="39" t="b">
        <f t="shared" si="18"/>
        <v>0</v>
      </c>
      <c r="M37" s="39" t="b">
        <f t="shared" si="18"/>
        <v>0</v>
      </c>
      <c r="N37" s="39" t="b">
        <f t="shared" si="18"/>
        <v>0</v>
      </c>
      <c r="O37" s="39" t="b">
        <f t="shared" si="18"/>
        <v>0</v>
      </c>
      <c r="Q37" s="90">
        <f t="shared" si="0"/>
        <v>0</v>
      </c>
      <c r="R37" s="58" t="str">
        <f t="shared" si="1"/>
        <v>%</v>
      </c>
      <c r="S37" s="58">
        <f t="shared" si="2"/>
        <v>0</v>
      </c>
      <c r="T37" s="58" t="str">
        <f t="shared" si="3"/>
        <v>%</v>
      </c>
      <c r="U37" s="83">
        <f t="shared" si="4"/>
        <v>0</v>
      </c>
      <c r="V37" s="72">
        <f t="shared" si="5"/>
        <v>10</v>
      </c>
      <c r="W37" s="58">
        <f t="shared" si="6"/>
        <v>0</v>
      </c>
      <c r="X37" s="93">
        <f t="shared" si="7"/>
        <v>10</v>
      </c>
      <c r="Y37" s="58"/>
      <c r="Z37" s="67">
        <f t="shared" si="8"/>
        <v>10</v>
      </c>
      <c r="AA37" s="67">
        <f t="shared" si="9"/>
        <v>0</v>
      </c>
      <c r="AB37" s="67" t="str">
        <f t="shared" si="10"/>
        <v>No data</v>
      </c>
    </row>
    <row r="38" spans="1:28">
      <c r="A38" s="106"/>
      <c r="B38" s="104"/>
      <c r="C38" s="107"/>
      <c r="D38" s="101"/>
      <c r="E38" s="11" t="s">
        <v>108</v>
      </c>
      <c r="F38" s="39" t="b">
        <f>IF(F29="No","NA", IF(F29="Yes",""))</f>
        <v>0</v>
      </c>
      <c r="G38" s="39" t="b">
        <f t="shared" ref="G38:O38" si="19">IF(G29="No","NA", IF(G29="Yes",""))</f>
        <v>0</v>
      </c>
      <c r="H38" s="39" t="b">
        <f t="shared" si="19"/>
        <v>0</v>
      </c>
      <c r="I38" s="39" t="b">
        <f t="shared" si="19"/>
        <v>0</v>
      </c>
      <c r="J38" s="39" t="b">
        <f t="shared" si="19"/>
        <v>0</v>
      </c>
      <c r="K38" s="39" t="b">
        <f t="shared" si="19"/>
        <v>0</v>
      </c>
      <c r="L38" s="39" t="b">
        <f t="shared" si="19"/>
        <v>0</v>
      </c>
      <c r="M38" s="39" t="b">
        <f t="shared" si="19"/>
        <v>0</v>
      </c>
      <c r="N38" s="39" t="b">
        <f t="shared" si="19"/>
        <v>0</v>
      </c>
      <c r="O38" s="39" t="b">
        <f t="shared" si="19"/>
        <v>0</v>
      </c>
      <c r="Q38" s="90">
        <f t="shared" si="0"/>
        <v>0</v>
      </c>
      <c r="R38" s="58" t="str">
        <f t="shared" si="1"/>
        <v>%</v>
      </c>
      <c r="S38" s="58">
        <f t="shared" si="2"/>
        <v>0</v>
      </c>
      <c r="T38" s="58" t="str">
        <f t="shared" si="3"/>
        <v>%</v>
      </c>
      <c r="U38" s="83">
        <f t="shared" si="4"/>
        <v>0</v>
      </c>
      <c r="V38" s="72">
        <f t="shared" si="5"/>
        <v>10</v>
      </c>
      <c r="W38" s="58">
        <f t="shared" si="6"/>
        <v>0</v>
      </c>
      <c r="X38" s="93">
        <f t="shared" si="7"/>
        <v>10</v>
      </c>
      <c r="Y38" s="58"/>
      <c r="Z38" s="67">
        <f t="shared" si="8"/>
        <v>10</v>
      </c>
      <c r="AA38" s="67">
        <f t="shared" si="9"/>
        <v>0</v>
      </c>
      <c r="AB38" s="67" t="str">
        <f t="shared" si="10"/>
        <v>No data</v>
      </c>
    </row>
    <row r="39" spans="1:28">
      <c r="A39" s="106"/>
      <c r="B39" s="104"/>
      <c r="C39" s="107"/>
      <c r="D39" s="101"/>
      <c r="E39" s="11" t="s">
        <v>99</v>
      </c>
      <c r="F39" s="39" t="b">
        <f>IF(F29="No","NA", IF(F29="Yes",""))</f>
        <v>0</v>
      </c>
      <c r="G39" s="39" t="b">
        <f t="shared" ref="G39:O39" si="20">IF(G29="No","NA", IF(G29="Yes",""))</f>
        <v>0</v>
      </c>
      <c r="H39" s="39" t="b">
        <f t="shared" si="20"/>
        <v>0</v>
      </c>
      <c r="I39" s="39" t="b">
        <f t="shared" si="20"/>
        <v>0</v>
      </c>
      <c r="J39" s="39" t="b">
        <f t="shared" si="20"/>
        <v>0</v>
      </c>
      <c r="K39" s="39" t="b">
        <f t="shared" si="20"/>
        <v>0</v>
      </c>
      <c r="L39" s="39" t="b">
        <f t="shared" si="20"/>
        <v>0</v>
      </c>
      <c r="M39" s="39" t="b">
        <f t="shared" si="20"/>
        <v>0</v>
      </c>
      <c r="N39" s="39" t="b">
        <f t="shared" si="20"/>
        <v>0</v>
      </c>
      <c r="O39" s="39" t="b">
        <f t="shared" si="20"/>
        <v>0</v>
      </c>
      <c r="Q39" s="90">
        <f t="shared" si="0"/>
        <v>0</v>
      </c>
      <c r="R39" s="58" t="str">
        <f t="shared" si="1"/>
        <v>%</v>
      </c>
      <c r="S39" s="58">
        <f t="shared" si="2"/>
        <v>0</v>
      </c>
      <c r="T39" s="58" t="str">
        <f t="shared" si="3"/>
        <v>%</v>
      </c>
      <c r="U39" s="83">
        <f t="shared" si="4"/>
        <v>0</v>
      </c>
      <c r="V39" s="72">
        <f t="shared" si="5"/>
        <v>10</v>
      </c>
      <c r="W39" s="58">
        <f t="shared" si="6"/>
        <v>0</v>
      </c>
      <c r="X39" s="93">
        <f t="shared" si="7"/>
        <v>10</v>
      </c>
      <c r="Y39" s="58"/>
      <c r="Z39" s="67">
        <f t="shared" si="8"/>
        <v>10</v>
      </c>
      <c r="AA39" s="67">
        <f t="shared" si="9"/>
        <v>0</v>
      </c>
      <c r="AB39" s="67" t="str">
        <f t="shared" si="10"/>
        <v>No data</v>
      </c>
    </row>
    <row r="40" spans="1:28">
      <c r="A40" s="106"/>
      <c r="B40" s="104"/>
      <c r="C40" s="107"/>
      <c r="D40" s="101"/>
      <c r="E40" s="11" t="s">
        <v>109</v>
      </c>
      <c r="F40" s="39" t="b">
        <f>IF(F29="No","NA", IF(F29="Yes",""))</f>
        <v>0</v>
      </c>
      <c r="G40" s="39" t="b">
        <f t="shared" ref="G40:O40" si="21">IF(G29="No","NA", IF(G29="Yes",""))</f>
        <v>0</v>
      </c>
      <c r="H40" s="39" t="b">
        <f t="shared" si="21"/>
        <v>0</v>
      </c>
      <c r="I40" s="39" t="b">
        <f t="shared" si="21"/>
        <v>0</v>
      </c>
      <c r="J40" s="39" t="b">
        <f t="shared" si="21"/>
        <v>0</v>
      </c>
      <c r="K40" s="39" t="b">
        <f t="shared" si="21"/>
        <v>0</v>
      </c>
      <c r="L40" s="39" t="b">
        <f t="shared" si="21"/>
        <v>0</v>
      </c>
      <c r="M40" s="39" t="b">
        <f t="shared" si="21"/>
        <v>0</v>
      </c>
      <c r="N40" s="39" t="b">
        <f t="shared" si="21"/>
        <v>0</v>
      </c>
      <c r="O40" s="39" t="b">
        <f t="shared" si="21"/>
        <v>0</v>
      </c>
      <c r="Q40" s="90">
        <f t="shared" si="0"/>
        <v>0</v>
      </c>
      <c r="R40" s="58" t="str">
        <f t="shared" si="1"/>
        <v>%</v>
      </c>
      <c r="S40" s="58">
        <f t="shared" si="2"/>
        <v>0</v>
      </c>
      <c r="T40" s="58" t="str">
        <f t="shared" si="3"/>
        <v>%</v>
      </c>
      <c r="U40" s="83">
        <f t="shared" si="4"/>
        <v>0</v>
      </c>
      <c r="V40" s="72">
        <f t="shared" si="5"/>
        <v>10</v>
      </c>
      <c r="W40" s="58">
        <f t="shared" si="6"/>
        <v>0</v>
      </c>
      <c r="X40" s="93">
        <f t="shared" si="7"/>
        <v>10</v>
      </c>
      <c r="Y40" s="58"/>
      <c r="Z40" s="67">
        <f t="shared" si="8"/>
        <v>10</v>
      </c>
      <c r="AA40" s="67">
        <f t="shared" si="9"/>
        <v>0</v>
      </c>
      <c r="AB40" s="67" t="str">
        <f t="shared" si="10"/>
        <v>No data</v>
      </c>
    </row>
    <row r="41" spans="1:28">
      <c r="A41" s="106"/>
      <c r="B41" s="104"/>
      <c r="C41" s="107"/>
      <c r="D41" s="101"/>
      <c r="E41" s="11" t="s">
        <v>110</v>
      </c>
      <c r="F41" s="39" t="b">
        <f>IF(F29="No","NA", IF(F29="Yes",""))</f>
        <v>0</v>
      </c>
      <c r="G41" s="39" t="b">
        <f t="shared" ref="G41:O41" si="22">IF(G29="No","NA", IF(G29="Yes",""))</f>
        <v>0</v>
      </c>
      <c r="H41" s="39" t="b">
        <f t="shared" si="22"/>
        <v>0</v>
      </c>
      <c r="I41" s="39" t="b">
        <f t="shared" si="22"/>
        <v>0</v>
      </c>
      <c r="J41" s="39" t="b">
        <f t="shared" si="22"/>
        <v>0</v>
      </c>
      <c r="K41" s="39" t="b">
        <f t="shared" si="22"/>
        <v>0</v>
      </c>
      <c r="L41" s="39" t="b">
        <f t="shared" si="22"/>
        <v>0</v>
      </c>
      <c r="M41" s="39" t="b">
        <f t="shared" si="22"/>
        <v>0</v>
      </c>
      <c r="N41" s="39" t="b">
        <f t="shared" si="22"/>
        <v>0</v>
      </c>
      <c r="O41" s="39" t="b">
        <f t="shared" si="22"/>
        <v>0</v>
      </c>
      <c r="Q41" s="90">
        <f t="shared" si="0"/>
        <v>0</v>
      </c>
      <c r="R41" s="58" t="str">
        <f t="shared" si="1"/>
        <v>%</v>
      </c>
      <c r="S41" s="58">
        <f t="shared" si="2"/>
        <v>0</v>
      </c>
      <c r="T41" s="58" t="str">
        <f t="shared" si="3"/>
        <v>%</v>
      </c>
      <c r="U41" s="83">
        <f t="shared" si="4"/>
        <v>0</v>
      </c>
      <c r="V41" s="72">
        <f t="shared" si="5"/>
        <v>10</v>
      </c>
      <c r="W41" s="58">
        <f t="shared" si="6"/>
        <v>0</v>
      </c>
      <c r="X41" s="93">
        <f t="shared" si="7"/>
        <v>10</v>
      </c>
      <c r="Y41" s="58"/>
      <c r="Z41" s="67">
        <f t="shared" si="8"/>
        <v>10</v>
      </c>
      <c r="AA41" s="67">
        <f t="shared" si="9"/>
        <v>0</v>
      </c>
      <c r="AB41" s="67" t="str">
        <f t="shared" si="10"/>
        <v>No data</v>
      </c>
    </row>
    <row r="42" spans="1:28">
      <c r="A42" s="106"/>
      <c r="B42" s="104"/>
      <c r="C42" s="107"/>
      <c r="D42" s="101"/>
      <c r="E42" s="11" t="s">
        <v>111</v>
      </c>
      <c r="F42" s="39" t="b">
        <f>IF(F29="No","NA", IF(F29="Yes",""))</f>
        <v>0</v>
      </c>
      <c r="G42" s="39" t="b">
        <f t="shared" ref="G42:O42" si="23">IF(G29="No","NA", IF(G29="Yes",""))</f>
        <v>0</v>
      </c>
      <c r="H42" s="39" t="b">
        <f t="shared" si="23"/>
        <v>0</v>
      </c>
      <c r="I42" s="39" t="b">
        <f t="shared" si="23"/>
        <v>0</v>
      </c>
      <c r="J42" s="39" t="b">
        <f t="shared" si="23"/>
        <v>0</v>
      </c>
      <c r="K42" s="39" t="b">
        <f t="shared" si="23"/>
        <v>0</v>
      </c>
      <c r="L42" s="39" t="b">
        <f t="shared" si="23"/>
        <v>0</v>
      </c>
      <c r="M42" s="39" t="b">
        <f t="shared" si="23"/>
        <v>0</v>
      </c>
      <c r="N42" s="39" t="b">
        <f t="shared" si="23"/>
        <v>0</v>
      </c>
      <c r="O42" s="39" t="b">
        <f t="shared" si="23"/>
        <v>0</v>
      </c>
      <c r="Q42" s="90">
        <f t="shared" si="0"/>
        <v>0</v>
      </c>
      <c r="R42" s="58" t="str">
        <f t="shared" si="1"/>
        <v>%</v>
      </c>
      <c r="S42" s="58">
        <f t="shared" si="2"/>
        <v>0</v>
      </c>
      <c r="T42" s="58" t="str">
        <f t="shared" si="3"/>
        <v>%</v>
      </c>
      <c r="U42" s="83">
        <f t="shared" si="4"/>
        <v>0</v>
      </c>
      <c r="V42" s="72">
        <f t="shared" si="5"/>
        <v>10</v>
      </c>
      <c r="W42" s="58">
        <f t="shared" si="6"/>
        <v>0</v>
      </c>
      <c r="X42" s="93">
        <f t="shared" si="7"/>
        <v>10</v>
      </c>
      <c r="Y42" s="58"/>
      <c r="Z42" s="67">
        <f t="shared" si="8"/>
        <v>10</v>
      </c>
      <c r="AA42" s="67">
        <f t="shared" si="9"/>
        <v>0</v>
      </c>
      <c r="AB42" s="67" t="str">
        <f t="shared" si="10"/>
        <v>No data</v>
      </c>
    </row>
    <row r="43" spans="1:28">
      <c r="A43" s="106"/>
      <c r="B43" s="104"/>
      <c r="C43" s="107"/>
      <c r="D43" s="101"/>
      <c r="E43" s="11" t="s">
        <v>112</v>
      </c>
      <c r="F43" s="39" t="b">
        <f>IF(F29="No","NA", IF(F29="Yes",""))</f>
        <v>0</v>
      </c>
      <c r="G43" s="39" t="b">
        <f t="shared" ref="G43:O43" si="24">IF(G29="No","NA", IF(G29="Yes",""))</f>
        <v>0</v>
      </c>
      <c r="H43" s="39" t="b">
        <f t="shared" si="24"/>
        <v>0</v>
      </c>
      <c r="I43" s="39" t="b">
        <f t="shared" si="24"/>
        <v>0</v>
      </c>
      <c r="J43" s="39" t="b">
        <f t="shared" si="24"/>
        <v>0</v>
      </c>
      <c r="K43" s="39" t="b">
        <f t="shared" si="24"/>
        <v>0</v>
      </c>
      <c r="L43" s="39" t="b">
        <f t="shared" si="24"/>
        <v>0</v>
      </c>
      <c r="M43" s="39" t="b">
        <f t="shared" si="24"/>
        <v>0</v>
      </c>
      <c r="N43" s="39" t="b">
        <f t="shared" si="24"/>
        <v>0</v>
      </c>
      <c r="O43" s="39" t="b">
        <f t="shared" si="24"/>
        <v>0</v>
      </c>
      <c r="Q43" s="90">
        <f t="shared" si="0"/>
        <v>0</v>
      </c>
      <c r="R43" s="58" t="str">
        <f t="shared" si="1"/>
        <v>%</v>
      </c>
      <c r="S43" s="58">
        <f t="shared" si="2"/>
        <v>0</v>
      </c>
      <c r="T43" s="58" t="str">
        <f t="shared" si="3"/>
        <v>%</v>
      </c>
      <c r="U43" s="83">
        <f t="shared" si="4"/>
        <v>0</v>
      </c>
      <c r="V43" s="72">
        <f t="shared" si="5"/>
        <v>10</v>
      </c>
      <c r="W43" s="58">
        <f t="shared" si="6"/>
        <v>0</v>
      </c>
      <c r="X43" s="93">
        <f t="shared" si="7"/>
        <v>10</v>
      </c>
      <c r="Y43" s="58"/>
      <c r="Z43" s="67">
        <f t="shared" si="8"/>
        <v>10</v>
      </c>
      <c r="AA43" s="67">
        <f t="shared" si="9"/>
        <v>0</v>
      </c>
      <c r="AB43" s="67" t="str">
        <f t="shared" si="10"/>
        <v>No data</v>
      </c>
    </row>
    <row r="44" spans="1:28">
      <c r="A44" s="106"/>
      <c r="B44" s="104"/>
      <c r="C44" s="107"/>
      <c r="D44" s="101"/>
      <c r="E44" s="11" t="s">
        <v>113</v>
      </c>
      <c r="F44" s="39" t="b">
        <f>IF(F29="No","NA", IF(F29="Yes",""))</f>
        <v>0</v>
      </c>
      <c r="G44" s="39" t="b">
        <f t="shared" ref="G44:O44" si="25">IF(G29="No","NA", IF(G29="Yes",""))</f>
        <v>0</v>
      </c>
      <c r="H44" s="39" t="b">
        <f t="shared" si="25"/>
        <v>0</v>
      </c>
      <c r="I44" s="39" t="b">
        <f t="shared" si="25"/>
        <v>0</v>
      </c>
      <c r="J44" s="39" t="b">
        <f t="shared" si="25"/>
        <v>0</v>
      </c>
      <c r="K44" s="39" t="b">
        <f t="shared" si="25"/>
        <v>0</v>
      </c>
      <c r="L44" s="39" t="b">
        <f t="shared" si="25"/>
        <v>0</v>
      </c>
      <c r="M44" s="39" t="b">
        <f t="shared" si="25"/>
        <v>0</v>
      </c>
      <c r="N44" s="39" t="b">
        <f t="shared" si="25"/>
        <v>0</v>
      </c>
      <c r="O44" s="39" t="b">
        <f t="shared" si="25"/>
        <v>0</v>
      </c>
      <c r="Q44" s="90">
        <f t="shared" si="0"/>
        <v>0</v>
      </c>
      <c r="R44" s="58" t="str">
        <f t="shared" si="1"/>
        <v>%</v>
      </c>
      <c r="S44" s="58">
        <f t="shared" si="2"/>
        <v>0</v>
      </c>
      <c r="T44" s="58" t="str">
        <f t="shared" si="3"/>
        <v>%</v>
      </c>
      <c r="U44" s="83">
        <f t="shared" si="4"/>
        <v>0</v>
      </c>
      <c r="V44" s="72">
        <f t="shared" si="5"/>
        <v>10</v>
      </c>
      <c r="W44" s="58">
        <f t="shared" si="6"/>
        <v>0</v>
      </c>
      <c r="X44" s="93">
        <f t="shared" si="7"/>
        <v>10</v>
      </c>
      <c r="Y44" s="58"/>
      <c r="Z44" s="67">
        <f t="shared" si="8"/>
        <v>10</v>
      </c>
      <c r="AA44" s="67">
        <f t="shared" si="9"/>
        <v>0</v>
      </c>
      <c r="AB44" s="67" t="str">
        <f t="shared" si="10"/>
        <v>No data</v>
      </c>
    </row>
    <row r="45" spans="1:28">
      <c r="A45" s="106"/>
      <c r="B45" s="104"/>
      <c r="C45" s="107"/>
      <c r="D45" s="101"/>
      <c r="E45" s="11" t="s">
        <v>114</v>
      </c>
      <c r="F45" s="39" t="b">
        <f>IF(F29="No","NA", IF(F29="Yes",""))</f>
        <v>0</v>
      </c>
      <c r="G45" s="39" t="b">
        <f t="shared" ref="G45:O45" si="26">IF(G29="No","NA", IF(G29="Yes",""))</f>
        <v>0</v>
      </c>
      <c r="H45" s="39" t="b">
        <f t="shared" si="26"/>
        <v>0</v>
      </c>
      <c r="I45" s="39" t="b">
        <f t="shared" si="26"/>
        <v>0</v>
      </c>
      <c r="J45" s="39" t="b">
        <f t="shared" si="26"/>
        <v>0</v>
      </c>
      <c r="K45" s="39" t="b">
        <f t="shared" si="26"/>
        <v>0</v>
      </c>
      <c r="L45" s="39" t="b">
        <f t="shared" si="26"/>
        <v>0</v>
      </c>
      <c r="M45" s="39" t="b">
        <f t="shared" si="26"/>
        <v>0</v>
      </c>
      <c r="N45" s="39" t="b">
        <f t="shared" si="26"/>
        <v>0</v>
      </c>
      <c r="O45" s="39" t="b">
        <f t="shared" si="26"/>
        <v>0</v>
      </c>
      <c r="Q45" s="90">
        <f t="shared" si="0"/>
        <v>0</v>
      </c>
      <c r="R45" s="58" t="str">
        <f t="shared" si="1"/>
        <v>%</v>
      </c>
      <c r="S45" s="58">
        <f t="shared" si="2"/>
        <v>0</v>
      </c>
      <c r="T45" s="58" t="str">
        <f t="shared" si="3"/>
        <v>%</v>
      </c>
      <c r="U45" s="83">
        <f t="shared" si="4"/>
        <v>0</v>
      </c>
      <c r="V45" s="72">
        <f t="shared" si="5"/>
        <v>10</v>
      </c>
      <c r="W45" s="58">
        <f t="shared" si="6"/>
        <v>0</v>
      </c>
      <c r="X45" s="93">
        <f t="shared" si="7"/>
        <v>10</v>
      </c>
      <c r="Y45" s="58"/>
      <c r="Z45" s="67">
        <f t="shared" si="8"/>
        <v>10</v>
      </c>
      <c r="AA45" s="67">
        <f t="shared" si="9"/>
        <v>0</v>
      </c>
      <c r="AB45" s="67" t="str">
        <f t="shared" si="10"/>
        <v>No data</v>
      </c>
    </row>
    <row r="46" spans="1:28">
      <c r="A46" s="106"/>
      <c r="B46" s="104"/>
      <c r="C46" s="107"/>
      <c r="D46" s="101"/>
      <c r="E46" s="11" t="s">
        <v>115</v>
      </c>
      <c r="F46" s="39" t="b">
        <f>IF(F29="No","NA", IF(F29="Yes",""))</f>
        <v>0</v>
      </c>
      <c r="G46" s="39" t="b">
        <f t="shared" ref="G46:O46" si="27">IF(G29="No","NA", IF(G29="Yes",""))</f>
        <v>0</v>
      </c>
      <c r="H46" s="39" t="b">
        <f t="shared" si="27"/>
        <v>0</v>
      </c>
      <c r="I46" s="39" t="b">
        <f t="shared" si="27"/>
        <v>0</v>
      </c>
      <c r="J46" s="39" t="b">
        <f t="shared" si="27"/>
        <v>0</v>
      </c>
      <c r="K46" s="39" t="b">
        <f t="shared" si="27"/>
        <v>0</v>
      </c>
      <c r="L46" s="39" t="b">
        <f t="shared" si="27"/>
        <v>0</v>
      </c>
      <c r="M46" s="39" t="b">
        <f t="shared" si="27"/>
        <v>0</v>
      </c>
      <c r="N46" s="39" t="b">
        <f t="shared" si="27"/>
        <v>0</v>
      </c>
      <c r="O46" s="39" t="b">
        <f t="shared" si="27"/>
        <v>0</v>
      </c>
      <c r="Q46" s="90">
        <f t="shared" si="0"/>
        <v>0</v>
      </c>
      <c r="R46" s="58" t="str">
        <f t="shared" si="1"/>
        <v>%</v>
      </c>
      <c r="S46" s="58">
        <f t="shared" si="2"/>
        <v>0</v>
      </c>
      <c r="T46" s="58" t="str">
        <f t="shared" si="3"/>
        <v>%</v>
      </c>
      <c r="U46" s="83">
        <f t="shared" si="4"/>
        <v>0</v>
      </c>
      <c r="V46" s="72">
        <f t="shared" si="5"/>
        <v>10</v>
      </c>
      <c r="W46" s="58">
        <f t="shared" si="6"/>
        <v>0</v>
      </c>
      <c r="X46" s="93">
        <f t="shared" si="7"/>
        <v>10</v>
      </c>
      <c r="Y46" s="58"/>
      <c r="Z46" s="67">
        <f t="shared" si="8"/>
        <v>10</v>
      </c>
      <c r="AA46" s="67">
        <f t="shared" si="9"/>
        <v>0</v>
      </c>
      <c r="AB46" s="67" t="str">
        <f t="shared" si="10"/>
        <v>No data</v>
      </c>
    </row>
    <row r="47" spans="1:28">
      <c r="A47" s="106"/>
      <c r="B47" s="104"/>
      <c r="C47" s="107"/>
      <c r="D47" s="101"/>
      <c r="E47" s="11" t="s">
        <v>116</v>
      </c>
      <c r="F47" s="39" t="b">
        <f>IF(F29="No","NA", IF(F29="Yes",""))</f>
        <v>0</v>
      </c>
      <c r="G47" s="39" t="b">
        <f t="shared" ref="G47:O47" si="28">IF(G29="No","NA", IF(G29="Yes",""))</f>
        <v>0</v>
      </c>
      <c r="H47" s="39" t="b">
        <f t="shared" si="28"/>
        <v>0</v>
      </c>
      <c r="I47" s="39" t="b">
        <f t="shared" si="28"/>
        <v>0</v>
      </c>
      <c r="J47" s="39" t="b">
        <f t="shared" si="28"/>
        <v>0</v>
      </c>
      <c r="K47" s="39" t="b">
        <f t="shared" si="28"/>
        <v>0</v>
      </c>
      <c r="L47" s="39" t="b">
        <f t="shared" si="28"/>
        <v>0</v>
      </c>
      <c r="M47" s="39" t="b">
        <f t="shared" si="28"/>
        <v>0</v>
      </c>
      <c r="N47" s="39" t="b">
        <f t="shared" si="28"/>
        <v>0</v>
      </c>
      <c r="O47" s="39" t="b">
        <f t="shared" si="28"/>
        <v>0</v>
      </c>
      <c r="Q47" s="90">
        <f t="shared" si="0"/>
        <v>0</v>
      </c>
      <c r="R47" s="58" t="str">
        <f t="shared" si="1"/>
        <v>%</v>
      </c>
      <c r="S47" s="58">
        <f t="shared" si="2"/>
        <v>0</v>
      </c>
      <c r="T47" s="58" t="str">
        <f t="shared" si="3"/>
        <v>%</v>
      </c>
      <c r="U47" s="83">
        <f t="shared" si="4"/>
        <v>0</v>
      </c>
      <c r="V47" s="72">
        <f t="shared" si="5"/>
        <v>10</v>
      </c>
      <c r="W47" s="58">
        <f t="shared" si="6"/>
        <v>0</v>
      </c>
      <c r="X47" s="93">
        <f t="shared" si="7"/>
        <v>10</v>
      </c>
      <c r="Y47" s="58"/>
      <c r="Z47" s="67">
        <f t="shared" si="8"/>
        <v>10</v>
      </c>
      <c r="AA47" s="67">
        <f t="shared" si="9"/>
        <v>0</v>
      </c>
      <c r="AB47" s="67" t="str">
        <f t="shared" si="10"/>
        <v>No data</v>
      </c>
    </row>
    <row r="48" spans="1:28">
      <c r="A48" s="106"/>
      <c r="B48" s="104"/>
      <c r="C48" s="107"/>
      <c r="D48" s="101"/>
      <c r="E48" s="11" t="s">
        <v>100</v>
      </c>
      <c r="F48" s="39" t="b">
        <f>IF(F29="No","NA", IF(F29="Yes",""))</f>
        <v>0</v>
      </c>
      <c r="G48" s="39" t="b">
        <f t="shared" ref="G48:O48" si="29">IF(G29="No","NA", IF(G29="Yes",""))</f>
        <v>0</v>
      </c>
      <c r="H48" s="39" t="b">
        <f t="shared" si="29"/>
        <v>0</v>
      </c>
      <c r="I48" s="39" t="b">
        <f t="shared" si="29"/>
        <v>0</v>
      </c>
      <c r="J48" s="39" t="b">
        <f t="shared" si="29"/>
        <v>0</v>
      </c>
      <c r="K48" s="39" t="b">
        <f t="shared" si="29"/>
        <v>0</v>
      </c>
      <c r="L48" s="39" t="b">
        <f t="shared" si="29"/>
        <v>0</v>
      </c>
      <c r="M48" s="39" t="b">
        <f t="shared" si="29"/>
        <v>0</v>
      </c>
      <c r="N48" s="39" t="b">
        <f t="shared" si="29"/>
        <v>0</v>
      </c>
      <c r="O48" s="39" t="b">
        <f t="shared" si="29"/>
        <v>0</v>
      </c>
      <c r="Q48" s="90">
        <f t="shared" si="0"/>
        <v>0</v>
      </c>
      <c r="R48" s="58" t="str">
        <f t="shared" si="1"/>
        <v>%</v>
      </c>
      <c r="S48" s="58">
        <f t="shared" si="2"/>
        <v>0</v>
      </c>
      <c r="T48" s="58" t="str">
        <f t="shared" si="3"/>
        <v>%</v>
      </c>
      <c r="U48" s="83">
        <f t="shared" si="4"/>
        <v>0</v>
      </c>
      <c r="V48" s="72">
        <f t="shared" si="5"/>
        <v>10</v>
      </c>
      <c r="W48" s="58">
        <f t="shared" si="6"/>
        <v>0</v>
      </c>
      <c r="X48" s="93">
        <f t="shared" si="7"/>
        <v>10</v>
      </c>
      <c r="Y48" s="58"/>
      <c r="Z48" s="67">
        <f t="shared" si="8"/>
        <v>10</v>
      </c>
      <c r="AA48" s="67">
        <f t="shared" si="9"/>
        <v>0</v>
      </c>
      <c r="AB48" s="67" t="str">
        <f t="shared" si="10"/>
        <v>No data</v>
      </c>
    </row>
    <row r="49" spans="1:28">
      <c r="A49" s="106"/>
      <c r="B49" s="104"/>
      <c r="C49" s="107"/>
      <c r="D49" s="101"/>
      <c r="E49" s="11" t="s">
        <v>117</v>
      </c>
      <c r="F49" s="39" t="b">
        <f>IF(F29="No","NA", IF(F29="Yes",""))</f>
        <v>0</v>
      </c>
      <c r="G49" s="39" t="b">
        <f t="shared" ref="G49:O49" si="30">IF(G29="No","NA", IF(G29="Yes",""))</f>
        <v>0</v>
      </c>
      <c r="H49" s="39" t="b">
        <f t="shared" si="30"/>
        <v>0</v>
      </c>
      <c r="I49" s="39" t="b">
        <f t="shared" si="30"/>
        <v>0</v>
      </c>
      <c r="J49" s="39" t="b">
        <f t="shared" si="30"/>
        <v>0</v>
      </c>
      <c r="K49" s="39" t="b">
        <f t="shared" si="30"/>
        <v>0</v>
      </c>
      <c r="L49" s="39" t="b">
        <f t="shared" si="30"/>
        <v>0</v>
      </c>
      <c r="M49" s="39" t="b">
        <f t="shared" si="30"/>
        <v>0</v>
      </c>
      <c r="N49" s="39" t="b">
        <f t="shared" si="30"/>
        <v>0</v>
      </c>
      <c r="O49" s="39" t="b">
        <f t="shared" si="30"/>
        <v>0</v>
      </c>
      <c r="Q49" s="90">
        <f t="shared" si="0"/>
        <v>0</v>
      </c>
      <c r="R49" s="58" t="str">
        <f t="shared" si="1"/>
        <v>%</v>
      </c>
      <c r="S49" s="58">
        <f t="shared" si="2"/>
        <v>0</v>
      </c>
      <c r="T49" s="58" t="str">
        <f t="shared" si="3"/>
        <v>%</v>
      </c>
      <c r="U49" s="83">
        <f t="shared" si="4"/>
        <v>0</v>
      </c>
      <c r="V49" s="72">
        <f t="shared" si="5"/>
        <v>10</v>
      </c>
      <c r="W49" s="58">
        <f t="shared" si="6"/>
        <v>0</v>
      </c>
      <c r="X49" s="93">
        <f t="shared" si="7"/>
        <v>10</v>
      </c>
      <c r="Y49" s="58"/>
      <c r="Z49" s="67">
        <f t="shared" si="8"/>
        <v>10</v>
      </c>
      <c r="AA49" s="67">
        <f t="shared" si="9"/>
        <v>0</v>
      </c>
      <c r="AB49" s="67" t="str">
        <f t="shared" si="10"/>
        <v>No data</v>
      </c>
    </row>
    <row r="50" spans="1:28">
      <c r="A50" s="106"/>
      <c r="B50" s="104"/>
      <c r="C50" s="107"/>
      <c r="D50" s="101"/>
      <c r="E50" s="11" t="s">
        <v>118</v>
      </c>
      <c r="F50" s="39" t="b">
        <f>IF(F29="No","NA", IF(F29="Yes",""))</f>
        <v>0</v>
      </c>
      <c r="G50" s="39" t="b">
        <f t="shared" ref="G50:O50" si="31">IF(G29="No","NA", IF(G29="Yes",""))</f>
        <v>0</v>
      </c>
      <c r="H50" s="39" t="b">
        <f t="shared" si="31"/>
        <v>0</v>
      </c>
      <c r="I50" s="39" t="b">
        <f t="shared" si="31"/>
        <v>0</v>
      </c>
      <c r="J50" s="39" t="b">
        <f t="shared" si="31"/>
        <v>0</v>
      </c>
      <c r="K50" s="39" t="b">
        <f t="shared" si="31"/>
        <v>0</v>
      </c>
      <c r="L50" s="39" t="b">
        <f t="shared" si="31"/>
        <v>0</v>
      </c>
      <c r="M50" s="39" t="b">
        <f t="shared" si="31"/>
        <v>0</v>
      </c>
      <c r="N50" s="39" t="b">
        <f t="shared" si="31"/>
        <v>0</v>
      </c>
      <c r="O50" s="39" t="b">
        <f t="shared" si="31"/>
        <v>0</v>
      </c>
      <c r="Q50" s="90">
        <f t="shared" si="0"/>
        <v>0</v>
      </c>
      <c r="R50" s="58" t="str">
        <f t="shared" si="1"/>
        <v>%</v>
      </c>
      <c r="S50" s="58">
        <f t="shared" si="2"/>
        <v>0</v>
      </c>
      <c r="T50" s="58" t="str">
        <f t="shared" si="3"/>
        <v>%</v>
      </c>
      <c r="U50" s="83">
        <f t="shared" si="4"/>
        <v>0</v>
      </c>
      <c r="V50" s="72">
        <f t="shared" si="5"/>
        <v>10</v>
      </c>
      <c r="W50" s="58">
        <f t="shared" si="6"/>
        <v>0</v>
      </c>
      <c r="X50" s="93">
        <f t="shared" si="7"/>
        <v>10</v>
      </c>
      <c r="Y50" s="58"/>
      <c r="Z50" s="67">
        <f t="shared" si="8"/>
        <v>10</v>
      </c>
      <c r="AA50" s="67">
        <f t="shared" si="9"/>
        <v>0</v>
      </c>
      <c r="AB50" s="67" t="str">
        <f t="shared" si="10"/>
        <v>No data</v>
      </c>
    </row>
    <row r="51" spans="1:28">
      <c r="A51" s="106"/>
      <c r="B51" s="104"/>
      <c r="C51" s="107"/>
      <c r="D51" s="101"/>
      <c r="E51" s="11" t="s">
        <v>119</v>
      </c>
      <c r="F51" s="39" t="b">
        <f>IF(F29="No","NA", IF(F29="Yes",""))</f>
        <v>0</v>
      </c>
      <c r="G51" s="39" t="b">
        <f t="shared" ref="G51:O51" si="32">IF(G29="No","NA", IF(G29="Yes",""))</f>
        <v>0</v>
      </c>
      <c r="H51" s="39" t="b">
        <f t="shared" si="32"/>
        <v>0</v>
      </c>
      <c r="I51" s="39" t="b">
        <f t="shared" si="32"/>
        <v>0</v>
      </c>
      <c r="J51" s="39" t="b">
        <f t="shared" si="32"/>
        <v>0</v>
      </c>
      <c r="K51" s="39" t="b">
        <f t="shared" si="32"/>
        <v>0</v>
      </c>
      <c r="L51" s="39" t="b">
        <f t="shared" si="32"/>
        <v>0</v>
      </c>
      <c r="M51" s="39" t="b">
        <f t="shared" si="32"/>
        <v>0</v>
      </c>
      <c r="N51" s="39" t="b">
        <f t="shared" si="32"/>
        <v>0</v>
      </c>
      <c r="O51" s="39" t="b">
        <f t="shared" si="32"/>
        <v>0</v>
      </c>
      <c r="Q51" s="90">
        <f t="shared" si="0"/>
        <v>0</v>
      </c>
      <c r="R51" s="58" t="str">
        <f t="shared" si="1"/>
        <v>%</v>
      </c>
      <c r="S51" s="58">
        <f t="shared" si="2"/>
        <v>0</v>
      </c>
      <c r="T51" s="58" t="str">
        <f t="shared" si="3"/>
        <v>%</v>
      </c>
      <c r="U51" s="83">
        <f t="shared" si="4"/>
        <v>0</v>
      </c>
      <c r="V51" s="72">
        <f t="shared" si="5"/>
        <v>10</v>
      </c>
      <c r="W51" s="58">
        <f t="shared" si="6"/>
        <v>0</v>
      </c>
      <c r="X51" s="93">
        <f t="shared" si="7"/>
        <v>10</v>
      </c>
      <c r="Y51" s="58"/>
      <c r="Z51" s="67">
        <f t="shared" si="8"/>
        <v>10</v>
      </c>
      <c r="AA51" s="67">
        <f t="shared" si="9"/>
        <v>0</v>
      </c>
      <c r="AB51" s="67" t="str">
        <f t="shared" si="10"/>
        <v>No data</v>
      </c>
    </row>
    <row r="52" spans="1:28">
      <c r="A52" s="106"/>
      <c r="B52" s="104"/>
      <c r="C52" s="107"/>
      <c r="D52" s="101"/>
      <c r="E52" s="11" t="s">
        <v>120</v>
      </c>
      <c r="F52" s="39" t="b">
        <f>IF(F29="No","NA", IF(F29="Yes",""))</f>
        <v>0</v>
      </c>
      <c r="G52" s="39" t="b">
        <f t="shared" ref="G52:O52" si="33">IF(G29="No","NA", IF(G29="Yes",""))</f>
        <v>0</v>
      </c>
      <c r="H52" s="39" t="b">
        <f t="shared" si="33"/>
        <v>0</v>
      </c>
      <c r="I52" s="39" t="b">
        <f t="shared" si="33"/>
        <v>0</v>
      </c>
      <c r="J52" s="39" t="b">
        <f t="shared" si="33"/>
        <v>0</v>
      </c>
      <c r="K52" s="39" t="b">
        <f t="shared" si="33"/>
        <v>0</v>
      </c>
      <c r="L52" s="39" t="b">
        <f t="shared" si="33"/>
        <v>0</v>
      </c>
      <c r="M52" s="39" t="b">
        <f t="shared" si="33"/>
        <v>0</v>
      </c>
      <c r="N52" s="39" t="b">
        <f t="shared" si="33"/>
        <v>0</v>
      </c>
      <c r="O52" s="39" t="b">
        <f t="shared" si="33"/>
        <v>0</v>
      </c>
      <c r="Q52" s="90">
        <f t="shared" si="0"/>
        <v>0</v>
      </c>
      <c r="R52" s="58" t="str">
        <f t="shared" si="1"/>
        <v>%</v>
      </c>
      <c r="S52" s="58">
        <f t="shared" si="2"/>
        <v>0</v>
      </c>
      <c r="T52" s="58" t="str">
        <f t="shared" si="3"/>
        <v>%</v>
      </c>
      <c r="U52" s="83">
        <f t="shared" si="4"/>
        <v>0</v>
      </c>
      <c r="V52" s="72">
        <f t="shared" si="5"/>
        <v>10</v>
      </c>
      <c r="W52" s="58">
        <f t="shared" si="6"/>
        <v>0</v>
      </c>
      <c r="X52" s="93">
        <f t="shared" si="7"/>
        <v>10</v>
      </c>
      <c r="Y52" s="58"/>
      <c r="Z52" s="67">
        <f t="shared" si="8"/>
        <v>10</v>
      </c>
      <c r="AA52" s="67">
        <f t="shared" si="9"/>
        <v>0</v>
      </c>
      <c r="AB52" s="67" t="str">
        <f t="shared" si="10"/>
        <v>No data</v>
      </c>
    </row>
    <row r="53" spans="1:28">
      <c r="A53" s="106"/>
      <c r="B53" s="104"/>
      <c r="C53" s="107"/>
      <c r="D53" s="101"/>
      <c r="E53" s="11" t="s">
        <v>121</v>
      </c>
      <c r="F53" s="39" t="b">
        <f>IF(F29="No","NA", IF(F29="Yes",""))</f>
        <v>0</v>
      </c>
      <c r="G53" s="39" t="b">
        <f t="shared" ref="G53:O53" si="34">IF(G29="No","NA", IF(G29="Yes",""))</f>
        <v>0</v>
      </c>
      <c r="H53" s="39" t="b">
        <f t="shared" si="34"/>
        <v>0</v>
      </c>
      <c r="I53" s="39" t="b">
        <f t="shared" si="34"/>
        <v>0</v>
      </c>
      <c r="J53" s="39" t="b">
        <f t="shared" si="34"/>
        <v>0</v>
      </c>
      <c r="K53" s="39" t="b">
        <f t="shared" si="34"/>
        <v>0</v>
      </c>
      <c r="L53" s="39" t="b">
        <f t="shared" si="34"/>
        <v>0</v>
      </c>
      <c r="M53" s="39" t="b">
        <f t="shared" si="34"/>
        <v>0</v>
      </c>
      <c r="N53" s="39" t="b">
        <f t="shared" si="34"/>
        <v>0</v>
      </c>
      <c r="O53" s="39" t="b">
        <f t="shared" si="34"/>
        <v>0</v>
      </c>
      <c r="Q53" s="90">
        <f t="shared" si="0"/>
        <v>0</v>
      </c>
      <c r="R53" s="58" t="str">
        <f t="shared" si="1"/>
        <v>%</v>
      </c>
      <c r="S53" s="58">
        <f t="shared" si="2"/>
        <v>0</v>
      </c>
      <c r="T53" s="58" t="str">
        <f t="shared" si="3"/>
        <v>%</v>
      </c>
      <c r="U53" s="83">
        <f t="shared" si="4"/>
        <v>0</v>
      </c>
      <c r="V53" s="72">
        <f t="shared" si="5"/>
        <v>10</v>
      </c>
      <c r="W53" s="58">
        <f t="shared" si="6"/>
        <v>0</v>
      </c>
      <c r="X53" s="93">
        <f t="shared" si="7"/>
        <v>10</v>
      </c>
      <c r="Y53" s="58"/>
      <c r="Z53" s="67">
        <f t="shared" si="8"/>
        <v>10</v>
      </c>
      <c r="AA53" s="67">
        <f t="shared" si="9"/>
        <v>0</v>
      </c>
      <c r="AB53" s="67" t="str">
        <f t="shared" si="10"/>
        <v>No data</v>
      </c>
    </row>
    <row r="54" spans="1:28">
      <c r="A54" s="106"/>
      <c r="B54" s="104"/>
      <c r="C54" s="107"/>
      <c r="D54" s="101"/>
      <c r="E54" s="11" t="s">
        <v>122</v>
      </c>
      <c r="F54" s="39" t="b">
        <f>IF(F29="No","NA", IF(F29="Yes",""))</f>
        <v>0</v>
      </c>
      <c r="G54" s="39" t="b">
        <f t="shared" ref="G54:O54" si="35">IF(G29="No","NA", IF(G29="Yes",""))</f>
        <v>0</v>
      </c>
      <c r="H54" s="39" t="b">
        <f t="shared" si="35"/>
        <v>0</v>
      </c>
      <c r="I54" s="39" t="b">
        <f t="shared" si="35"/>
        <v>0</v>
      </c>
      <c r="J54" s="39" t="b">
        <f t="shared" si="35"/>
        <v>0</v>
      </c>
      <c r="K54" s="39" t="b">
        <f t="shared" si="35"/>
        <v>0</v>
      </c>
      <c r="L54" s="39" t="b">
        <f t="shared" si="35"/>
        <v>0</v>
      </c>
      <c r="M54" s="39" t="b">
        <f t="shared" si="35"/>
        <v>0</v>
      </c>
      <c r="N54" s="39" t="b">
        <f t="shared" si="35"/>
        <v>0</v>
      </c>
      <c r="O54" s="39" t="b">
        <f t="shared" si="35"/>
        <v>0</v>
      </c>
      <c r="Q54" s="90">
        <f t="shared" si="0"/>
        <v>0</v>
      </c>
      <c r="R54" s="58" t="str">
        <f t="shared" si="1"/>
        <v>%</v>
      </c>
      <c r="S54" s="58">
        <f t="shared" si="2"/>
        <v>0</v>
      </c>
      <c r="T54" s="58" t="str">
        <f t="shared" si="3"/>
        <v>%</v>
      </c>
      <c r="U54" s="83">
        <f t="shared" si="4"/>
        <v>0</v>
      </c>
      <c r="V54" s="72">
        <f t="shared" si="5"/>
        <v>10</v>
      </c>
      <c r="W54" s="58">
        <f t="shared" si="6"/>
        <v>0</v>
      </c>
      <c r="X54" s="93">
        <f t="shared" si="7"/>
        <v>10</v>
      </c>
      <c r="Y54" s="58"/>
      <c r="Z54" s="67">
        <f t="shared" si="8"/>
        <v>10</v>
      </c>
      <c r="AA54" s="67">
        <f t="shared" si="9"/>
        <v>0</v>
      </c>
      <c r="AB54" s="67" t="str">
        <f t="shared" si="10"/>
        <v>No data</v>
      </c>
    </row>
    <row r="55" spans="1:28">
      <c r="A55" s="106"/>
      <c r="B55" s="105"/>
      <c r="C55" s="107"/>
      <c r="D55" s="101"/>
      <c r="E55" s="11" t="s">
        <v>123</v>
      </c>
      <c r="F55" s="39" t="b">
        <f>IF(F29="No","NA", IF(F29="Yes",""))</f>
        <v>0</v>
      </c>
      <c r="G55" s="39" t="b">
        <f t="shared" ref="G55:O55" si="36">IF(G29="No","NA", IF(G29="Yes",""))</f>
        <v>0</v>
      </c>
      <c r="H55" s="39" t="b">
        <f t="shared" si="36"/>
        <v>0</v>
      </c>
      <c r="I55" s="39" t="b">
        <f t="shared" si="36"/>
        <v>0</v>
      </c>
      <c r="J55" s="39" t="b">
        <f t="shared" si="36"/>
        <v>0</v>
      </c>
      <c r="K55" s="39" t="b">
        <f t="shared" si="36"/>
        <v>0</v>
      </c>
      <c r="L55" s="39" t="b">
        <f t="shared" si="36"/>
        <v>0</v>
      </c>
      <c r="M55" s="39" t="b">
        <f t="shared" si="36"/>
        <v>0</v>
      </c>
      <c r="N55" s="39" t="b">
        <f t="shared" si="36"/>
        <v>0</v>
      </c>
      <c r="O55" s="39" t="b">
        <f t="shared" si="36"/>
        <v>0</v>
      </c>
      <c r="Q55" s="90">
        <f t="shared" si="0"/>
        <v>0</v>
      </c>
      <c r="R55" s="58" t="str">
        <f t="shared" si="1"/>
        <v>%</v>
      </c>
      <c r="S55" s="58">
        <f t="shared" si="2"/>
        <v>0</v>
      </c>
      <c r="T55" s="58" t="str">
        <f t="shared" si="3"/>
        <v>%</v>
      </c>
      <c r="U55" s="83">
        <f t="shared" si="4"/>
        <v>0</v>
      </c>
      <c r="V55" s="72">
        <f t="shared" si="5"/>
        <v>10</v>
      </c>
      <c r="W55" s="58">
        <f t="shared" si="6"/>
        <v>0</v>
      </c>
      <c r="X55" s="93">
        <f t="shared" si="7"/>
        <v>10</v>
      </c>
      <c r="Y55" s="58"/>
      <c r="Z55" s="67">
        <f t="shared" si="8"/>
        <v>10</v>
      </c>
      <c r="AA55" s="67">
        <f t="shared" si="9"/>
        <v>0</v>
      </c>
      <c r="AB55" s="67" t="str">
        <f t="shared" si="10"/>
        <v>No data</v>
      </c>
    </row>
    <row r="56" spans="1:28" ht="45">
      <c r="A56" s="40"/>
      <c r="B56" s="40"/>
      <c r="C56" s="74" t="s">
        <v>124</v>
      </c>
      <c r="D56" s="11"/>
      <c r="E56" s="11" t="s">
        <v>125</v>
      </c>
      <c r="F56" s="39"/>
      <c r="G56" s="39"/>
      <c r="H56" s="39"/>
      <c r="I56" s="39"/>
      <c r="J56" s="39"/>
      <c r="K56" s="39"/>
      <c r="L56" s="39"/>
      <c r="M56" s="39"/>
      <c r="N56" s="39"/>
      <c r="O56" s="39"/>
      <c r="Q56" s="90">
        <f t="shared" si="0"/>
        <v>0</v>
      </c>
      <c r="R56" s="58" t="str">
        <f t="shared" si="1"/>
        <v>%</v>
      </c>
      <c r="S56" s="58">
        <f t="shared" si="2"/>
        <v>0</v>
      </c>
      <c r="T56" s="58" t="str">
        <f t="shared" si="3"/>
        <v>%</v>
      </c>
      <c r="U56" s="83">
        <f t="shared" si="4"/>
        <v>0</v>
      </c>
      <c r="V56" s="72">
        <f t="shared" si="5"/>
        <v>10</v>
      </c>
      <c r="W56" s="58">
        <f t="shared" si="6"/>
        <v>0</v>
      </c>
      <c r="X56" s="93">
        <f t="shared" si="7"/>
        <v>10</v>
      </c>
      <c r="Y56" s="58"/>
      <c r="Z56" s="67">
        <f t="shared" si="8"/>
        <v>0</v>
      </c>
      <c r="AA56" s="67">
        <f t="shared" si="9"/>
        <v>10</v>
      </c>
      <c r="AB56" s="67" t="str">
        <f t="shared" si="10"/>
        <v>No data</v>
      </c>
    </row>
    <row r="57" spans="1:28" ht="30">
      <c r="A57" s="40"/>
      <c r="B57" s="40"/>
      <c r="C57" s="74" t="s">
        <v>126</v>
      </c>
      <c r="D57" s="11"/>
      <c r="E57" s="11" t="s">
        <v>127</v>
      </c>
      <c r="F57" s="39"/>
      <c r="G57" s="39"/>
      <c r="H57" s="39"/>
      <c r="I57" s="39"/>
      <c r="J57" s="39"/>
      <c r="K57" s="39"/>
      <c r="L57" s="39"/>
      <c r="M57" s="39"/>
      <c r="N57" s="39"/>
      <c r="O57" s="39"/>
    </row>
    <row r="58" spans="1:28" ht="45">
      <c r="A58" s="41"/>
      <c r="B58" s="41"/>
      <c r="C58" s="74" t="s">
        <v>128</v>
      </c>
      <c r="D58" s="11"/>
      <c r="E58" s="11" t="s">
        <v>129</v>
      </c>
      <c r="F58" s="39"/>
      <c r="G58" s="39"/>
      <c r="H58" s="39"/>
      <c r="I58" s="39"/>
      <c r="J58" s="39"/>
      <c r="K58" s="39"/>
      <c r="L58" s="39"/>
      <c r="M58" s="39"/>
      <c r="N58" s="39"/>
      <c r="O58" s="39"/>
      <c r="Q58" s="90">
        <f>COUNTIF(F58:O58,"Yes")</f>
        <v>0</v>
      </c>
      <c r="R58" s="58" t="str">
        <f>IF(ISERROR(Q58/U58),"%",Q58/U58*100)</f>
        <v>%</v>
      </c>
      <c r="S58" s="58">
        <f>COUNTIF(O58:Q58, "no")</f>
        <v>0</v>
      </c>
      <c r="T58" s="58" t="str">
        <f>IF(ISERROR(S58/U58),"%",S58/U58*100)</f>
        <v>%</v>
      </c>
      <c r="U58" s="83">
        <f>SUM(Q58+S58)</f>
        <v>0</v>
      </c>
      <c r="V58" s="72">
        <f>Z58+AA58</f>
        <v>10</v>
      </c>
      <c r="W58" s="58">
        <f>COUNTIF(F58:O58,"NA")</f>
        <v>0</v>
      </c>
      <c r="X58" s="93">
        <f>Q58+S58+V58+W58</f>
        <v>10</v>
      </c>
      <c r="Y58" s="58"/>
      <c r="Z58" s="67">
        <f>COUNTIF(F58:O58,"FALSE")</f>
        <v>0</v>
      </c>
      <c r="AA58" s="67">
        <f>COUNTIF(F58:O58,"")</f>
        <v>10</v>
      </c>
      <c r="AB58" s="67" t="str">
        <f>IF(V58=X58,"No data", IF(W58=X58,"NA", IF(V58+W58=X58,"NA", T58)))</f>
        <v>No data</v>
      </c>
    </row>
    <row r="59" spans="1:28" ht="30">
      <c r="A59" s="40"/>
      <c r="B59" s="40"/>
      <c r="C59" s="74" t="s">
        <v>130</v>
      </c>
      <c r="D59" s="11"/>
      <c r="E59" s="11" t="s">
        <v>131</v>
      </c>
      <c r="F59" s="39"/>
      <c r="G59" s="39"/>
      <c r="H59" s="39"/>
      <c r="I59" s="39"/>
      <c r="J59" s="39"/>
      <c r="K59" s="39"/>
      <c r="L59" s="39"/>
      <c r="M59" s="39"/>
      <c r="N59" s="39"/>
      <c r="O59" s="39"/>
    </row>
    <row r="60" spans="1:28" ht="75">
      <c r="A60" s="41"/>
      <c r="B60" s="41"/>
      <c r="C60" s="74" t="s">
        <v>132</v>
      </c>
      <c r="D60" s="11"/>
      <c r="E60" s="11" t="s">
        <v>133</v>
      </c>
      <c r="F60" s="39"/>
      <c r="G60" s="39"/>
      <c r="H60" s="39"/>
      <c r="I60" s="39"/>
      <c r="J60" s="39"/>
      <c r="K60" s="39"/>
      <c r="L60" s="39"/>
      <c r="M60" s="39"/>
      <c r="N60" s="39"/>
      <c r="O60" s="39"/>
      <c r="Q60" s="90">
        <f>COUNTIF(F60:O60,"Yes")</f>
        <v>0</v>
      </c>
      <c r="R60" s="58" t="str">
        <f>IF(ISERROR(Q60/U60),"%",Q60/U60*100)</f>
        <v>%</v>
      </c>
      <c r="S60" s="58">
        <f>COUNTIF(O60:Q60, "no")</f>
        <v>0</v>
      </c>
      <c r="T60" s="58" t="str">
        <f>IF(ISERROR(S60/U60),"%",S60/U60*100)</f>
        <v>%</v>
      </c>
      <c r="U60" s="83">
        <f>SUM(Q60+S60)</f>
        <v>0</v>
      </c>
      <c r="V60" s="72">
        <f>Z60+AA60</f>
        <v>10</v>
      </c>
      <c r="W60" s="58">
        <f>COUNTIF(F60:O60,"NA")</f>
        <v>0</v>
      </c>
      <c r="X60" s="93">
        <f>Q60+S60+V60+W60</f>
        <v>10</v>
      </c>
      <c r="Y60" s="58"/>
      <c r="Z60" s="67">
        <f>COUNTIF(F60:O60,"FALSE")</f>
        <v>0</v>
      </c>
      <c r="AA60" s="67">
        <f>COUNTIF(F60:O60,"")</f>
        <v>10</v>
      </c>
      <c r="AB60" s="67" t="str">
        <f>IF(V60=X60,"No data", IF(W60=X60,"NA", IF(V60+W60=X60,"NA", T60)))</f>
        <v>No data</v>
      </c>
    </row>
    <row r="61" spans="1:28" ht="30">
      <c r="A61" s="40"/>
      <c r="B61" s="40"/>
      <c r="C61" s="74" t="s">
        <v>134</v>
      </c>
      <c r="D61" s="11"/>
      <c r="E61" s="11" t="s">
        <v>131</v>
      </c>
      <c r="F61" s="39"/>
      <c r="G61" s="39"/>
      <c r="H61" s="39"/>
      <c r="I61" s="39"/>
      <c r="J61" s="39"/>
      <c r="K61" s="39"/>
      <c r="L61" s="39"/>
      <c r="M61" s="39"/>
      <c r="N61" s="39"/>
      <c r="O61" s="39"/>
    </row>
    <row r="62" spans="1:28" ht="15" customHeight="1">
      <c r="A62" s="112"/>
      <c r="B62" s="75"/>
      <c r="C62" s="107" t="s">
        <v>135</v>
      </c>
      <c r="D62" s="109" t="s">
        <v>137</v>
      </c>
      <c r="E62" s="22" t="s">
        <v>21</v>
      </c>
      <c r="F62" s="23"/>
      <c r="G62" s="24"/>
      <c r="H62" s="24"/>
      <c r="I62" s="24"/>
      <c r="J62" s="24"/>
      <c r="K62" s="24"/>
      <c r="L62" s="24"/>
      <c r="M62" s="24"/>
      <c r="N62" s="24"/>
      <c r="O62" s="24"/>
    </row>
    <row r="63" spans="1:28">
      <c r="A63" s="113"/>
      <c r="B63" s="76"/>
      <c r="C63" s="107"/>
      <c r="D63" s="110"/>
      <c r="E63" s="9" t="s">
        <v>22</v>
      </c>
      <c r="F63" s="25"/>
      <c r="G63" s="26"/>
      <c r="H63" s="26"/>
      <c r="I63" s="26"/>
      <c r="J63" s="26"/>
      <c r="K63" s="26"/>
      <c r="L63" s="26"/>
      <c r="M63" s="26"/>
      <c r="N63" s="26"/>
      <c r="O63" s="26"/>
    </row>
    <row r="64" spans="1:28">
      <c r="A64" s="113"/>
      <c r="B64" s="76"/>
      <c r="C64" s="107"/>
      <c r="D64" s="111"/>
      <c r="E64" s="10" t="s">
        <v>55</v>
      </c>
      <c r="F64" s="11"/>
      <c r="G64" s="11"/>
      <c r="H64" s="11"/>
      <c r="I64" s="11"/>
      <c r="J64" s="11"/>
      <c r="K64" s="11"/>
      <c r="L64" s="11"/>
      <c r="M64" s="11"/>
      <c r="N64" s="11"/>
      <c r="O64" s="11"/>
    </row>
    <row r="65" spans="1:28">
      <c r="A65" s="113"/>
      <c r="B65" s="76"/>
      <c r="C65" s="107"/>
      <c r="D65" s="101" t="s">
        <v>136</v>
      </c>
      <c r="E65" s="22" t="s">
        <v>68</v>
      </c>
      <c r="F65" s="23"/>
      <c r="G65" s="24"/>
      <c r="H65" s="24"/>
      <c r="I65" s="24"/>
      <c r="J65" s="24"/>
      <c r="K65" s="24"/>
      <c r="L65" s="24"/>
      <c r="M65" s="24"/>
      <c r="N65" s="24"/>
      <c r="O65" s="24"/>
    </row>
    <row r="66" spans="1:28">
      <c r="A66" s="114"/>
      <c r="B66" s="76"/>
      <c r="C66" s="115"/>
      <c r="D66" s="109"/>
      <c r="E66" s="9" t="s">
        <v>55</v>
      </c>
      <c r="F66" s="11"/>
      <c r="G66" s="11"/>
      <c r="H66" s="11"/>
      <c r="I66" s="11"/>
      <c r="J66" s="11"/>
      <c r="K66" s="11"/>
      <c r="L66" s="11"/>
      <c r="M66" s="11"/>
      <c r="N66" s="11"/>
      <c r="O66" s="11"/>
    </row>
    <row r="67" spans="1:28" ht="30">
      <c r="A67" s="41"/>
      <c r="B67" s="42"/>
      <c r="C67" s="74" t="s">
        <v>138</v>
      </c>
      <c r="D67" s="11" t="s">
        <v>139</v>
      </c>
      <c r="E67" s="14"/>
      <c r="F67" s="39"/>
      <c r="G67" s="39"/>
      <c r="H67" s="39"/>
      <c r="I67" s="39"/>
      <c r="J67" s="39"/>
      <c r="K67" s="39"/>
      <c r="L67" s="39"/>
      <c r="M67" s="39"/>
      <c r="N67" s="39"/>
      <c r="O67" s="39"/>
      <c r="Q67" s="90">
        <f>COUNTIF(F67:O67,"Yes")</f>
        <v>0</v>
      </c>
      <c r="R67" s="58" t="str">
        <f>IF(ISERROR(Q67/U67),"%",Q67/U67*100)</f>
        <v>%</v>
      </c>
      <c r="S67" s="58">
        <f>COUNTIF(O67:Q67, "no")</f>
        <v>0</v>
      </c>
      <c r="T67" s="58" t="str">
        <f>IF(ISERROR(S67/U67),"%",S67/U67*100)</f>
        <v>%</v>
      </c>
      <c r="U67" s="83">
        <f>SUM(Q67+S67)</f>
        <v>0</v>
      </c>
      <c r="V67" s="72">
        <f>Z67+AA67</f>
        <v>10</v>
      </c>
      <c r="W67" s="58">
        <f>COUNTIF(F67:O67,"NA")</f>
        <v>0</v>
      </c>
      <c r="X67" s="93">
        <f>Q67+S67+V67+W67</f>
        <v>10</v>
      </c>
      <c r="Y67" s="58"/>
      <c r="Z67" s="67">
        <f>COUNTIF(F67:O67,"FALSE")</f>
        <v>0</v>
      </c>
      <c r="AA67" s="67">
        <f>COUNTIF(F67:O67,"")</f>
        <v>10</v>
      </c>
      <c r="AB67" s="67" t="str">
        <f>IF(V67=X67,"No data", IF(W67=X67,"NA", IF(V67+W67=X67,"NA", R67)))</f>
        <v>No data</v>
      </c>
    </row>
    <row r="68" spans="1:28" ht="30">
      <c r="A68" s="41"/>
      <c r="B68" s="42"/>
      <c r="C68" s="74" t="s">
        <v>141</v>
      </c>
      <c r="D68" s="11" t="s">
        <v>142</v>
      </c>
      <c r="E68" s="14"/>
      <c r="F68" s="39"/>
      <c r="G68" s="39"/>
      <c r="H68" s="39"/>
      <c r="I68" s="39"/>
      <c r="J68" s="39"/>
      <c r="K68" s="39"/>
      <c r="L68" s="39"/>
      <c r="M68" s="39"/>
      <c r="N68" s="39"/>
      <c r="O68" s="39"/>
      <c r="Q68" s="90">
        <f>COUNTIF(F68:O68,"Yes")</f>
        <v>0</v>
      </c>
      <c r="R68" s="58" t="str">
        <f>IF(ISERROR(Q68/U68),"%",Q68/U68*100)</f>
        <v>%</v>
      </c>
      <c r="S68" s="58">
        <f>COUNTIF(O68:Q68, "no")</f>
        <v>0</v>
      </c>
      <c r="T68" s="58" t="str">
        <f>IF(ISERROR(S68/U68),"%",S68/U68*100)</f>
        <v>%</v>
      </c>
      <c r="U68" s="83">
        <f>SUM(Q68+S68)</f>
        <v>0</v>
      </c>
      <c r="V68" s="72">
        <f>Z68+AA68</f>
        <v>10</v>
      </c>
      <c r="W68" s="58">
        <f>COUNTIF(F68:O68,"NA")</f>
        <v>0</v>
      </c>
      <c r="X68" s="93">
        <f>Q68+S68+V68+W68</f>
        <v>10</v>
      </c>
      <c r="Y68" s="58"/>
      <c r="Z68" s="67">
        <f>COUNTIF(F68:O68,"FALSE")</f>
        <v>0</v>
      </c>
      <c r="AA68" s="67">
        <f>COUNTIF(F68:O68,"")</f>
        <v>10</v>
      </c>
      <c r="AB68" s="67" t="str">
        <f>IF(V68=X68,"No data", IF(W68=X68,"NA", IF(V68+W68=X68,"NA", R68)))</f>
        <v>No data</v>
      </c>
    </row>
    <row r="69" spans="1:28" ht="45">
      <c r="A69" s="40"/>
      <c r="B69" s="42"/>
      <c r="C69" s="74" t="s">
        <v>143</v>
      </c>
      <c r="D69" s="11" t="s">
        <v>144</v>
      </c>
      <c r="E69" s="14"/>
      <c r="F69" s="39"/>
      <c r="G69" s="39"/>
      <c r="H69" s="39"/>
      <c r="I69" s="39"/>
      <c r="J69" s="39"/>
      <c r="K69" s="39"/>
      <c r="L69" s="39"/>
      <c r="M69" s="39"/>
      <c r="N69" s="39"/>
      <c r="O69" s="39"/>
    </row>
    <row r="70" spans="1:28" ht="75" customHeight="1">
      <c r="A70" s="43"/>
      <c r="B70" s="43"/>
      <c r="C70" s="74" t="s">
        <v>145</v>
      </c>
      <c r="D70" s="11" t="s">
        <v>146</v>
      </c>
      <c r="E70" s="14"/>
      <c r="F70" s="39"/>
      <c r="G70" s="39"/>
      <c r="H70" s="39"/>
      <c r="I70" s="39"/>
      <c r="J70" s="39"/>
      <c r="K70" s="39"/>
      <c r="L70" s="39"/>
      <c r="M70" s="39"/>
      <c r="N70" s="39"/>
      <c r="O70" s="39"/>
      <c r="Q70" s="90">
        <f t="shared" ref="Q70:Q78" si="37">COUNTIF(F70:O70,"Yes")</f>
        <v>0</v>
      </c>
      <c r="R70" s="58" t="str">
        <f t="shared" ref="R70:R78" si="38">IF(ISERROR(Q70/U70),"%",Q70/U70*100)</f>
        <v>%</v>
      </c>
      <c r="S70" s="58">
        <f t="shared" ref="S70:S78" si="39">COUNTIF(O70:Q70, "no")</f>
        <v>0</v>
      </c>
      <c r="T70" s="58" t="str">
        <f t="shared" ref="T70:T78" si="40">IF(ISERROR(S70/U70),"%",S70/U70*100)</f>
        <v>%</v>
      </c>
      <c r="U70" s="83">
        <f t="shared" ref="U70:U78" si="41">SUM(Q70+S70)</f>
        <v>0</v>
      </c>
      <c r="V70" s="72">
        <f t="shared" ref="V70:V78" si="42">Z70+AA70</f>
        <v>10</v>
      </c>
      <c r="W70" s="58">
        <f t="shared" ref="W70:W78" si="43">COUNTIF(F70:O70,"NA")</f>
        <v>0</v>
      </c>
      <c r="X70" s="93">
        <f t="shared" ref="X70:X78" si="44">Q70+S70+V70+W70</f>
        <v>10</v>
      </c>
      <c r="Y70" s="58"/>
      <c r="Z70" s="67">
        <f t="shared" ref="Z70:Z78" si="45">COUNTIF(F70:O70,"FALSE")</f>
        <v>0</v>
      </c>
      <c r="AA70" s="67">
        <f t="shared" ref="AA70:AA78" si="46">COUNTIF(F70:O70,"")</f>
        <v>10</v>
      </c>
      <c r="AB70" s="67" t="str">
        <f t="shared" ref="AB70:AB78" si="47">IF(V70=X70,"No data", IF(W70=X70,"NA", IF(V70+W70=X70,"NA", R70)))</f>
        <v>No data</v>
      </c>
    </row>
    <row r="71" spans="1:28">
      <c r="A71" s="106"/>
      <c r="B71" s="44"/>
      <c r="C71" s="107" t="s">
        <v>147</v>
      </c>
      <c r="D71" s="101" t="s">
        <v>148</v>
      </c>
      <c r="E71" s="11" t="s">
        <v>149</v>
      </c>
      <c r="F71" s="39" t="b">
        <f>IF(F70="No","NA",IF(F70="Yes",""))</f>
        <v>0</v>
      </c>
      <c r="G71" s="39" t="b">
        <f t="shared" ref="G71:O71" si="48">IF(G70="No","NA",IF(G70="Yes",""))</f>
        <v>0</v>
      </c>
      <c r="H71" s="39" t="b">
        <f t="shared" si="48"/>
        <v>0</v>
      </c>
      <c r="I71" s="39" t="b">
        <f t="shared" si="48"/>
        <v>0</v>
      </c>
      <c r="J71" s="39" t="b">
        <f t="shared" si="48"/>
        <v>0</v>
      </c>
      <c r="K71" s="39" t="b">
        <f t="shared" si="48"/>
        <v>0</v>
      </c>
      <c r="L71" s="39" t="b">
        <f t="shared" si="48"/>
        <v>0</v>
      </c>
      <c r="M71" s="39" t="b">
        <f t="shared" si="48"/>
        <v>0</v>
      </c>
      <c r="N71" s="39" t="b">
        <f t="shared" si="48"/>
        <v>0</v>
      </c>
      <c r="O71" s="39" t="b">
        <f t="shared" si="48"/>
        <v>0</v>
      </c>
      <c r="Q71" s="90">
        <f t="shared" si="37"/>
        <v>0</v>
      </c>
      <c r="R71" s="58" t="str">
        <f t="shared" si="38"/>
        <v>%</v>
      </c>
      <c r="S71" s="58">
        <f t="shared" si="39"/>
        <v>0</v>
      </c>
      <c r="T71" s="58" t="str">
        <f t="shared" si="40"/>
        <v>%</v>
      </c>
      <c r="U71" s="83">
        <f t="shared" si="41"/>
        <v>0</v>
      </c>
      <c r="V71" s="72">
        <f t="shared" si="42"/>
        <v>10</v>
      </c>
      <c r="W71" s="58">
        <f t="shared" si="43"/>
        <v>0</v>
      </c>
      <c r="X71" s="93">
        <f t="shared" si="44"/>
        <v>10</v>
      </c>
      <c r="Y71" s="58"/>
      <c r="Z71" s="67">
        <f t="shared" si="45"/>
        <v>10</v>
      </c>
      <c r="AA71" s="67">
        <f t="shared" si="46"/>
        <v>0</v>
      </c>
      <c r="AB71" s="67" t="str">
        <f t="shared" si="47"/>
        <v>No data</v>
      </c>
    </row>
    <row r="72" spans="1:28">
      <c r="A72" s="106"/>
      <c r="B72" s="45"/>
      <c r="C72" s="107"/>
      <c r="D72" s="101"/>
      <c r="E72" s="11" t="s">
        <v>150</v>
      </c>
      <c r="F72" s="39" t="b">
        <f>IF(F70="No","NA",IF(F70="Yes",""))</f>
        <v>0</v>
      </c>
      <c r="G72" s="39" t="b">
        <f t="shared" ref="G72:O72" si="49">IF(G70="No","NA",IF(G70="Yes",""))</f>
        <v>0</v>
      </c>
      <c r="H72" s="39" t="b">
        <f t="shared" si="49"/>
        <v>0</v>
      </c>
      <c r="I72" s="39" t="b">
        <f t="shared" si="49"/>
        <v>0</v>
      </c>
      <c r="J72" s="39" t="b">
        <f t="shared" si="49"/>
        <v>0</v>
      </c>
      <c r="K72" s="39" t="b">
        <f t="shared" si="49"/>
        <v>0</v>
      </c>
      <c r="L72" s="39" t="b">
        <f t="shared" si="49"/>
        <v>0</v>
      </c>
      <c r="M72" s="39" t="b">
        <f t="shared" si="49"/>
        <v>0</v>
      </c>
      <c r="N72" s="39" t="b">
        <f t="shared" si="49"/>
        <v>0</v>
      </c>
      <c r="O72" s="39" t="b">
        <f t="shared" si="49"/>
        <v>0</v>
      </c>
      <c r="Q72" s="90">
        <f t="shared" si="37"/>
        <v>0</v>
      </c>
      <c r="R72" s="58" t="str">
        <f t="shared" si="38"/>
        <v>%</v>
      </c>
      <c r="S72" s="58">
        <f t="shared" si="39"/>
        <v>0</v>
      </c>
      <c r="T72" s="58" t="str">
        <f t="shared" si="40"/>
        <v>%</v>
      </c>
      <c r="U72" s="83">
        <f t="shared" si="41"/>
        <v>0</v>
      </c>
      <c r="V72" s="72">
        <f t="shared" si="42"/>
        <v>10</v>
      </c>
      <c r="W72" s="58">
        <f t="shared" si="43"/>
        <v>0</v>
      </c>
      <c r="X72" s="93">
        <f t="shared" si="44"/>
        <v>10</v>
      </c>
      <c r="Y72" s="58"/>
      <c r="Z72" s="67">
        <f t="shared" si="45"/>
        <v>10</v>
      </c>
      <c r="AA72" s="67">
        <f t="shared" si="46"/>
        <v>0</v>
      </c>
      <c r="AB72" s="67" t="str">
        <f t="shared" si="47"/>
        <v>No data</v>
      </c>
    </row>
    <row r="73" spans="1:28">
      <c r="A73" s="106"/>
      <c r="B73" s="45"/>
      <c r="C73" s="107"/>
      <c r="D73" s="101"/>
      <c r="E73" s="11" t="s">
        <v>151</v>
      </c>
      <c r="F73" s="39" t="b">
        <f>IF(F70="No","NA",IF(F70="Yes",""))</f>
        <v>0</v>
      </c>
      <c r="G73" s="39" t="b">
        <f t="shared" ref="G73:O73" si="50">IF(G70="No","NA",IF(G70="Yes",""))</f>
        <v>0</v>
      </c>
      <c r="H73" s="39" t="b">
        <f t="shared" si="50"/>
        <v>0</v>
      </c>
      <c r="I73" s="39" t="b">
        <f t="shared" si="50"/>
        <v>0</v>
      </c>
      <c r="J73" s="39" t="b">
        <f t="shared" si="50"/>
        <v>0</v>
      </c>
      <c r="K73" s="39" t="b">
        <f t="shared" si="50"/>
        <v>0</v>
      </c>
      <c r="L73" s="39" t="b">
        <f t="shared" si="50"/>
        <v>0</v>
      </c>
      <c r="M73" s="39" t="b">
        <f t="shared" si="50"/>
        <v>0</v>
      </c>
      <c r="N73" s="39" t="b">
        <f t="shared" si="50"/>
        <v>0</v>
      </c>
      <c r="O73" s="39" t="b">
        <f t="shared" si="50"/>
        <v>0</v>
      </c>
      <c r="Q73" s="90">
        <f t="shared" si="37"/>
        <v>0</v>
      </c>
      <c r="R73" s="58" t="str">
        <f t="shared" si="38"/>
        <v>%</v>
      </c>
      <c r="S73" s="58">
        <f t="shared" si="39"/>
        <v>0</v>
      </c>
      <c r="T73" s="58" t="str">
        <f t="shared" si="40"/>
        <v>%</v>
      </c>
      <c r="U73" s="83">
        <f t="shared" si="41"/>
        <v>0</v>
      </c>
      <c r="V73" s="72">
        <f t="shared" si="42"/>
        <v>10</v>
      </c>
      <c r="W73" s="58">
        <f t="shared" si="43"/>
        <v>0</v>
      </c>
      <c r="X73" s="93">
        <f t="shared" si="44"/>
        <v>10</v>
      </c>
      <c r="Y73" s="58"/>
      <c r="Z73" s="67">
        <f t="shared" si="45"/>
        <v>10</v>
      </c>
      <c r="AA73" s="67">
        <f t="shared" si="46"/>
        <v>0</v>
      </c>
      <c r="AB73" s="67" t="str">
        <f t="shared" si="47"/>
        <v>No data</v>
      </c>
    </row>
    <row r="74" spans="1:28">
      <c r="A74" s="106"/>
      <c r="B74" s="45"/>
      <c r="C74" s="107"/>
      <c r="D74" s="101"/>
      <c r="E74" s="11" t="s">
        <v>152</v>
      </c>
      <c r="F74" s="39" t="b">
        <f>IF(F70="No","NA",IF(F70="Yes",""))</f>
        <v>0</v>
      </c>
      <c r="G74" s="39" t="b">
        <f t="shared" ref="G74:O74" si="51">IF(G70="No","NA",IF(G70="Yes",""))</f>
        <v>0</v>
      </c>
      <c r="H74" s="39" t="b">
        <f t="shared" si="51"/>
        <v>0</v>
      </c>
      <c r="I74" s="39" t="b">
        <f t="shared" si="51"/>
        <v>0</v>
      </c>
      <c r="J74" s="39" t="b">
        <f t="shared" si="51"/>
        <v>0</v>
      </c>
      <c r="K74" s="39" t="b">
        <f t="shared" si="51"/>
        <v>0</v>
      </c>
      <c r="L74" s="39" t="b">
        <f t="shared" si="51"/>
        <v>0</v>
      </c>
      <c r="M74" s="39" t="b">
        <f t="shared" si="51"/>
        <v>0</v>
      </c>
      <c r="N74" s="39" t="b">
        <f t="shared" si="51"/>
        <v>0</v>
      </c>
      <c r="O74" s="39" t="b">
        <f t="shared" si="51"/>
        <v>0</v>
      </c>
      <c r="Q74" s="90">
        <f t="shared" si="37"/>
        <v>0</v>
      </c>
      <c r="R74" s="58" t="str">
        <f t="shared" si="38"/>
        <v>%</v>
      </c>
      <c r="S74" s="58">
        <f t="shared" si="39"/>
        <v>0</v>
      </c>
      <c r="T74" s="58" t="str">
        <f t="shared" si="40"/>
        <v>%</v>
      </c>
      <c r="U74" s="83">
        <f t="shared" si="41"/>
        <v>0</v>
      </c>
      <c r="V74" s="72">
        <f t="shared" si="42"/>
        <v>10</v>
      </c>
      <c r="W74" s="58">
        <f t="shared" si="43"/>
        <v>0</v>
      </c>
      <c r="X74" s="93">
        <f t="shared" si="44"/>
        <v>10</v>
      </c>
      <c r="Y74" s="58"/>
      <c r="Z74" s="67">
        <f t="shared" si="45"/>
        <v>10</v>
      </c>
      <c r="AA74" s="67">
        <f t="shared" si="46"/>
        <v>0</v>
      </c>
      <c r="AB74" s="67" t="str">
        <f t="shared" si="47"/>
        <v>No data</v>
      </c>
    </row>
    <row r="75" spans="1:28">
      <c r="A75" s="106"/>
      <c r="B75" s="45"/>
      <c r="C75" s="107"/>
      <c r="D75" s="101"/>
      <c r="E75" s="11" t="s">
        <v>153</v>
      </c>
      <c r="F75" s="39" t="b">
        <f>IF(F70="No","NA",IF(F70="Yes",""))</f>
        <v>0</v>
      </c>
      <c r="G75" s="39" t="b">
        <f t="shared" ref="G75:O75" si="52">IF(G70="No","NA",IF(G70="Yes",""))</f>
        <v>0</v>
      </c>
      <c r="H75" s="39" t="b">
        <f t="shared" si="52"/>
        <v>0</v>
      </c>
      <c r="I75" s="39" t="b">
        <f t="shared" si="52"/>
        <v>0</v>
      </c>
      <c r="J75" s="39" t="b">
        <f t="shared" si="52"/>
        <v>0</v>
      </c>
      <c r="K75" s="39" t="b">
        <f t="shared" si="52"/>
        <v>0</v>
      </c>
      <c r="L75" s="39" t="b">
        <f t="shared" si="52"/>
        <v>0</v>
      </c>
      <c r="M75" s="39" t="b">
        <f t="shared" si="52"/>
        <v>0</v>
      </c>
      <c r="N75" s="39" t="b">
        <f t="shared" si="52"/>
        <v>0</v>
      </c>
      <c r="O75" s="39" t="b">
        <f t="shared" si="52"/>
        <v>0</v>
      </c>
      <c r="Q75" s="90">
        <f t="shared" si="37"/>
        <v>0</v>
      </c>
      <c r="R75" s="58" t="str">
        <f t="shared" si="38"/>
        <v>%</v>
      </c>
      <c r="S75" s="58">
        <f t="shared" si="39"/>
        <v>0</v>
      </c>
      <c r="T75" s="58" t="str">
        <f t="shared" si="40"/>
        <v>%</v>
      </c>
      <c r="U75" s="83">
        <f t="shared" si="41"/>
        <v>0</v>
      </c>
      <c r="V75" s="72">
        <f t="shared" si="42"/>
        <v>10</v>
      </c>
      <c r="W75" s="58">
        <f t="shared" si="43"/>
        <v>0</v>
      </c>
      <c r="X75" s="93">
        <f t="shared" si="44"/>
        <v>10</v>
      </c>
      <c r="Y75" s="58"/>
      <c r="Z75" s="67">
        <f t="shared" si="45"/>
        <v>10</v>
      </c>
      <c r="AA75" s="67">
        <f t="shared" si="46"/>
        <v>0</v>
      </c>
      <c r="AB75" s="67" t="str">
        <f t="shared" si="47"/>
        <v>No data</v>
      </c>
    </row>
    <row r="76" spans="1:28">
      <c r="A76" s="106"/>
      <c r="B76" s="45"/>
      <c r="C76" s="107"/>
      <c r="D76" s="101"/>
      <c r="E76" s="11" t="s">
        <v>154</v>
      </c>
      <c r="F76" s="39" t="b">
        <f>IF(F70="No","NA",IF(F70="Yes",""))</f>
        <v>0</v>
      </c>
      <c r="G76" s="39" t="b">
        <f t="shared" ref="G76:O76" si="53">IF(G70="No","NA",IF(G70="Yes",""))</f>
        <v>0</v>
      </c>
      <c r="H76" s="39" t="b">
        <f t="shared" si="53"/>
        <v>0</v>
      </c>
      <c r="I76" s="39" t="b">
        <f t="shared" si="53"/>
        <v>0</v>
      </c>
      <c r="J76" s="39" t="b">
        <f t="shared" si="53"/>
        <v>0</v>
      </c>
      <c r="K76" s="39" t="b">
        <f t="shared" si="53"/>
        <v>0</v>
      </c>
      <c r="L76" s="39" t="b">
        <f t="shared" si="53"/>
        <v>0</v>
      </c>
      <c r="M76" s="39" t="b">
        <f t="shared" si="53"/>
        <v>0</v>
      </c>
      <c r="N76" s="39" t="b">
        <f t="shared" si="53"/>
        <v>0</v>
      </c>
      <c r="O76" s="39" t="b">
        <f t="shared" si="53"/>
        <v>0</v>
      </c>
      <c r="Q76" s="90">
        <f t="shared" si="37"/>
        <v>0</v>
      </c>
      <c r="R76" s="58" t="str">
        <f t="shared" si="38"/>
        <v>%</v>
      </c>
      <c r="S76" s="58">
        <f t="shared" si="39"/>
        <v>0</v>
      </c>
      <c r="T76" s="58" t="str">
        <f t="shared" si="40"/>
        <v>%</v>
      </c>
      <c r="U76" s="83">
        <f t="shared" si="41"/>
        <v>0</v>
      </c>
      <c r="V76" s="72">
        <f t="shared" si="42"/>
        <v>10</v>
      </c>
      <c r="W76" s="58">
        <f t="shared" si="43"/>
        <v>0</v>
      </c>
      <c r="X76" s="93">
        <f t="shared" si="44"/>
        <v>10</v>
      </c>
      <c r="Y76" s="58"/>
      <c r="Z76" s="67">
        <f t="shared" si="45"/>
        <v>10</v>
      </c>
      <c r="AA76" s="67">
        <f t="shared" si="46"/>
        <v>0</v>
      </c>
      <c r="AB76" s="67" t="str">
        <f t="shared" si="47"/>
        <v>No data</v>
      </c>
    </row>
    <row r="77" spans="1:28">
      <c r="A77" s="106"/>
      <c r="B77" s="45"/>
      <c r="C77" s="107"/>
      <c r="D77" s="101"/>
      <c r="E77" s="11" t="s">
        <v>155</v>
      </c>
      <c r="F77" s="39" t="b">
        <f>IF(F70="No","NA",IF(F70="Yes",""))</f>
        <v>0</v>
      </c>
      <c r="G77" s="39" t="b">
        <f t="shared" ref="G77:O77" si="54">IF(G70="No","NA",IF(G70="Yes",""))</f>
        <v>0</v>
      </c>
      <c r="H77" s="39" t="b">
        <f t="shared" si="54"/>
        <v>0</v>
      </c>
      <c r="I77" s="39" t="b">
        <f t="shared" si="54"/>
        <v>0</v>
      </c>
      <c r="J77" s="39" t="b">
        <f t="shared" si="54"/>
        <v>0</v>
      </c>
      <c r="K77" s="39" t="b">
        <f t="shared" si="54"/>
        <v>0</v>
      </c>
      <c r="L77" s="39" t="b">
        <f t="shared" si="54"/>
        <v>0</v>
      </c>
      <c r="M77" s="39" t="b">
        <f t="shared" si="54"/>
        <v>0</v>
      </c>
      <c r="N77" s="39" t="b">
        <f t="shared" si="54"/>
        <v>0</v>
      </c>
      <c r="O77" s="39" t="b">
        <f t="shared" si="54"/>
        <v>0</v>
      </c>
      <c r="Q77" s="90">
        <f t="shared" si="37"/>
        <v>0</v>
      </c>
      <c r="R77" s="58" t="str">
        <f t="shared" si="38"/>
        <v>%</v>
      </c>
      <c r="S77" s="58">
        <f t="shared" si="39"/>
        <v>0</v>
      </c>
      <c r="T77" s="58" t="str">
        <f t="shared" si="40"/>
        <v>%</v>
      </c>
      <c r="U77" s="83">
        <f t="shared" si="41"/>
        <v>0</v>
      </c>
      <c r="V77" s="72">
        <f t="shared" si="42"/>
        <v>10</v>
      </c>
      <c r="W77" s="58">
        <f t="shared" si="43"/>
        <v>0</v>
      </c>
      <c r="X77" s="93">
        <f t="shared" si="44"/>
        <v>10</v>
      </c>
      <c r="Y77" s="58"/>
      <c r="Z77" s="67">
        <f t="shared" si="45"/>
        <v>10</v>
      </c>
      <c r="AA77" s="67">
        <f t="shared" si="46"/>
        <v>0</v>
      </c>
      <c r="AB77" s="67" t="str">
        <f t="shared" si="47"/>
        <v>No data</v>
      </c>
    </row>
    <row r="78" spans="1:28">
      <c r="A78" s="106"/>
      <c r="B78" s="45"/>
      <c r="C78" s="107"/>
      <c r="D78" s="101"/>
      <c r="E78" s="11" t="s">
        <v>156</v>
      </c>
      <c r="F78" s="39" t="b">
        <f>IF(F70="No","NA",IF(F70="Yes",""))</f>
        <v>0</v>
      </c>
      <c r="G78" s="39" t="b">
        <f t="shared" ref="G78:O78" si="55">IF(G70="No","NA",IF(G70="Yes",""))</f>
        <v>0</v>
      </c>
      <c r="H78" s="39" t="b">
        <f t="shared" si="55"/>
        <v>0</v>
      </c>
      <c r="I78" s="39" t="b">
        <f t="shared" si="55"/>
        <v>0</v>
      </c>
      <c r="J78" s="39" t="b">
        <f t="shared" si="55"/>
        <v>0</v>
      </c>
      <c r="K78" s="39" t="b">
        <f t="shared" si="55"/>
        <v>0</v>
      </c>
      <c r="L78" s="39" t="b">
        <f t="shared" si="55"/>
        <v>0</v>
      </c>
      <c r="M78" s="39" t="b">
        <f t="shared" si="55"/>
        <v>0</v>
      </c>
      <c r="N78" s="39" t="b">
        <f t="shared" si="55"/>
        <v>0</v>
      </c>
      <c r="O78" s="39" t="b">
        <f t="shared" si="55"/>
        <v>0</v>
      </c>
      <c r="Q78" s="90">
        <f t="shared" si="37"/>
        <v>0</v>
      </c>
      <c r="R78" s="58" t="str">
        <f t="shared" si="38"/>
        <v>%</v>
      </c>
      <c r="S78" s="58">
        <f t="shared" si="39"/>
        <v>0</v>
      </c>
      <c r="T78" s="58" t="str">
        <f t="shared" si="40"/>
        <v>%</v>
      </c>
      <c r="U78" s="83">
        <f t="shared" si="41"/>
        <v>0</v>
      </c>
      <c r="V78" s="72">
        <f t="shared" si="42"/>
        <v>10</v>
      </c>
      <c r="W78" s="58">
        <f t="shared" si="43"/>
        <v>0</v>
      </c>
      <c r="X78" s="93">
        <f t="shared" si="44"/>
        <v>10</v>
      </c>
      <c r="Y78" s="58"/>
      <c r="Z78" s="67">
        <f t="shared" si="45"/>
        <v>10</v>
      </c>
      <c r="AA78" s="67">
        <f t="shared" si="46"/>
        <v>0</v>
      </c>
      <c r="AB78" s="67" t="str">
        <f t="shared" si="47"/>
        <v>No data</v>
      </c>
    </row>
    <row r="79" spans="1:28" ht="60.75" customHeight="1">
      <c r="A79" s="14"/>
      <c r="B79" s="14"/>
      <c r="C79" s="74" t="s">
        <v>157</v>
      </c>
      <c r="D79" s="11" t="s">
        <v>158</v>
      </c>
      <c r="E79" s="14"/>
      <c r="F79" s="39"/>
      <c r="G79" s="39"/>
      <c r="H79" s="39"/>
      <c r="I79" s="39"/>
      <c r="J79" s="39"/>
      <c r="K79" s="39"/>
      <c r="L79" s="39"/>
      <c r="M79" s="39"/>
      <c r="N79" s="39"/>
      <c r="O79" s="39"/>
    </row>
    <row r="80" spans="1:28" ht="60">
      <c r="A80" s="41"/>
      <c r="B80" s="14"/>
      <c r="C80" s="74" t="s">
        <v>159</v>
      </c>
      <c r="D80" s="11" t="s">
        <v>160</v>
      </c>
      <c r="E80" s="14"/>
      <c r="F80" s="39"/>
      <c r="G80" s="39"/>
      <c r="H80" s="39"/>
      <c r="I80" s="39"/>
      <c r="J80" s="39"/>
      <c r="K80" s="39"/>
      <c r="L80" s="39"/>
      <c r="M80" s="39"/>
      <c r="N80" s="39"/>
      <c r="O80" s="39"/>
      <c r="Q80" s="90">
        <f>COUNTIF(F80:O80,"Yes")</f>
        <v>0</v>
      </c>
      <c r="R80" s="58" t="str">
        <f>IF(ISERROR(Q80/U80),"%",Q80/U80*100)</f>
        <v>%</v>
      </c>
      <c r="S80" s="58">
        <f>COUNTIF(O80:Q80, "no")</f>
        <v>0</v>
      </c>
      <c r="T80" s="58" t="str">
        <f>IF(ISERROR(S80/U80),"%",S80/U80*100)</f>
        <v>%</v>
      </c>
      <c r="U80" s="83">
        <f>SUM(Q80+S80)</f>
        <v>0</v>
      </c>
      <c r="V80" s="72">
        <f>Z80+AA80</f>
        <v>10</v>
      </c>
      <c r="W80" s="58">
        <f>COUNTIF(F80:O80,"NA")</f>
        <v>0</v>
      </c>
      <c r="X80" s="93">
        <f>Q80+S80+V80+W80</f>
        <v>10</v>
      </c>
      <c r="Y80" s="58"/>
      <c r="Z80" s="67">
        <f>COUNTIF(F80:O80,"FALSE")</f>
        <v>0</v>
      </c>
      <c r="AA80" s="67">
        <f>COUNTIF(F80:O80,"")</f>
        <v>10</v>
      </c>
      <c r="AB80" s="67" t="str">
        <f>IF(V80=X80,"No data", IF(W80=X80,"NA", IF(V80+W80=X80,"NA", R80)))</f>
        <v>No data</v>
      </c>
    </row>
    <row r="81" spans="1:28" ht="30">
      <c r="A81" s="14"/>
      <c r="B81" s="14"/>
      <c r="C81" s="74" t="s">
        <v>161</v>
      </c>
      <c r="D81" s="11" t="s">
        <v>162</v>
      </c>
      <c r="E81" s="14"/>
      <c r="F81" s="39"/>
      <c r="G81" s="39"/>
      <c r="H81" s="39"/>
      <c r="I81" s="39"/>
      <c r="J81" s="39"/>
      <c r="K81" s="39"/>
      <c r="L81" s="39"/>
      <c r="M81" s="39"/>
      <c r="N81" s="39"/>
      <c r="O81" s="39"/>
    </row>
    <row r="82" spans="1:28">
      <c r="A82" s="100" t="s">
        <v>163</v>
      </c>
      <c r="B82" s="100"/>
      <c r="C82" s="100"/>
      <c r="D82" s="100"/>
      <c r="E82" s="100"/>
      <c r="F82" s="100"/>
      <c r="G82" s="100"/>
      <c r="H82" s="100"/>
      <c r="I82" s="100"/>
      <c r="J82" s="100"/>
      <c r="K82" s="100"/>
      <c r="L82" s="100"/>
      <c r="M82" s="100"/>
      <c r="N82" s="100"/>
      <c r="O82" s="100"/>
    </row>
    <row r="83" spans="1:28" ht="45">
      <c r="A83" s="41"/>
      <c r="B83" s="14"/>
      <c r="C83" s="74" t="s">
        <v>165</v>
      </c>
      <c r="D83" s="11" t="s">
        <v>166</v>
      </c>
      <c r="E83" s="14"/>
      <c r="F83" s="39"/>
      <c r="G83" s="39"/>
      <c r="H83" s="39"/>
      <c r="I83" s="39"/>
      <c r="J83" s="39"/>
      <c r="K83" s="39"/>
      <c r="L83" s="39"/>
      <c r="M83" s="39"/>
      <c r="N83" s="39"/>
      <c r="O83" s="39"/>
      <c r="Q83" s="90">
        <f t="shared" ref="Q83:Q106" si="56">COUNTIF(F83:O83,"Yes")</f>
        <v>0</v>
      </c>
      <c r="R83" s="58" t="str">
        <f t="shared" ref="R83:R106" si="57">IF(ISERROR(Q83/U83),"%",Q83/U83*100)</f>
        <v>%</v>
      </c>
      <c r="S83" s="58">
        <f t="shared" ref="S83:S106" si="58">COUNTIF(O83:Q83, "no")</f>
        <v>0</v>
      </c>
      <c r="T83" s="58" t="str">
        <f t="shared" ref="T83:T106" si="59">IF(ISERROR(S83/U83),"%",S83/U83*100)</f>
        <v>%</v>
      </c>
      <c r="U83" s="83">
        <f t="shared" ref="U83:U106" si="60">SUM(Q83+S83)</f>
        <v>0</v>
      </c>
      <c r="V83" s="72">
        <f t="shared" ref="V83:V106" si="61">Z83+AA83</f>
        <v>10</v>
      </c>
      <c r="W83" s="58">
        <f t="shared" ref="W83:W106" si="62">COUNTIF(F83:O83,"NA")</f>
        <v>0</v>
      </c>
      <c r="X83" s="93">
        <f t="shared" ref="X83:X106" si="63">Q83+S83+V83+W83</f>
        <v>10</v>
      </c>
      <c r="Y83" s="58"/>
      <c r="Z83" s="67">
        <f t="shared" ref="Z83:Z106" si="64">COUNTIF(F83:O83,"FALSE")</f>
        <v>0</v>
      </c>
      <c r="AA83" s="67">
        <f t="shared" ref="AA83:AA106" si="65">COUNTIF(F83:O83,"")</f>
        <v>10</v>
      </c>
      <c r="AB83" s="67" t="str">
        <f t="shared" ref="AB83:AB106" si="66">IF(V83=X83,"No data", IF(W83=X83,"NA", IF(V83+W83=X83,"NA", R83)))</f>
        <v>No data</v>
      </c>
    </row>
    <row r="84" spans="1:28" ht="15" customHeight="1">
      <c r="A84" s="106"/>
      <c r="B84" s="103"/>
      <c r="C84" s="107" t="s">
        <v>167</v>
      </c>
      <c r="D84" s="101" t="s">
        <v>168</v>
      </c>
      <c r="E84" s="11" t="s">
        <v>169</v>
      </c>
      <c r="F84" s="39" t="b">
        <f>IF(F83="No","NA", IF(F83="Yes",""))</f>
        <v>0</v>
      </c>
      <c r="G84" s="39" t="b">
        <f t="shared" ref="G84:O84" si="67">IF(G83="No","NA", IF(G83="Yes",""))</f>
        <v>0</v>
      </c>
      <c r="H84" s="39" t="b">
        <f t="shared" si="67"/>
        <v>0</v>
      </c>
      <c r="I84" s="39" t="b">
        <f t="shared" si="67"/>
        <v>0</v>
      </c>
      <c r="J84" s="39" t="b">
        <f t="shared" si="67"/>
        <v>0</v>
      </c>
      <c r="K84" s="39" t="b">
        <f t="shared" si="67"/>
        <v>0</v>
      </c>
      <c r="L84" s="39" t="b">
        <f t="shared" si="67"/>
        <v>0</v>
      </c>
      <c r="M84" s="39" t="b">
        <f t="shared" si="67"/>
        <v>0</v>
      </c>
      <c r="N84" s="39" t="b">
        <f t="shared" si="67"/>
        <v>0</v>
      </c>
      <c r="O84" s="39" t="b">
        <f t="shared" si="67"/>
        <v>0</v>
      </c>
      <c r="Q84" s="90">
        <f t="shared" si="56"/>
        <v>0</v>
      </c>
      <c r="R84" s="58" t="str">
        <f t="shared" si="57"/>
        <v>%</v>
      </c>
      <c r="S84" s="58">
        <f t="shared" si="58"/>
        <v>0</v>
      </c>
      <c r="T84" s="58" t="str">
        <f t="shared" si="59"/>
        <v>%</v>
      </c>
      <c r="U84" s="83">
        <f t="shared" si="60"/>
        <v>0</v>
      </c>
      <c r="V84" s="72">
        <f t="shared" si="61"/>
        <v>10</v>
      </c>
      <c r="W84" s="58">
        <f t="shared" si="62"/>
        <v>0</v>
      </c>
      <c r="X84" s="93">
        <f t="shared" si="63"/>
        <v>10</v>
      </c>
      <c r="Y84" s="58"/>
      <c r="Z84" s="67">
        <f t="shared" si="64"/>
        <v>10</v>
      </c>
      <c r="AA84" s="67">
        <f t="shared" si="65"/>
        <v>0</v>
      </c>
      <c r="AB84" s="67" t="str">
        <f t="shared" si="66"/>
        <v>No data</v>
      </c>
    </row>
    <row r="85" spans="1:28">
      <c r="A85" s="106"/>
      <c r="B85" s="104"/>
      <c r="C85" s="107"/>
      <c r="D85" s="101"/>
      <c r="E85" s="11" t="s">
        <v>170</v>
      </c>
      <c r="F85" s="39" t="b">
        <f>IF(F83="No","NA", IF(F83="Yes",""))</f>
        <v>0</v>
      </c>
      <c r="G85" s="39" t="b">
        <f t="shared" ref="G85:O85" si="68">IF(G83="No","NA", IF(G83="Yes",""))</f>
        <v>0</v>
      </c>
      <c r="H85" s="39" t="b">
        <f t="shared" si="68"/>
        <v>0</v>
      </c>
      <c r="I85" s="39" t="b">
        <f t="shared" si="68"/>
        <v>0</v>
      </c>
      <c r="J85" s="39" t="b">
        <f t="shared" si="68"/>
        <v>0</v>
      </c>
      <c r="K85" s="39" t="b">
        <f t="shared" si="68"/>
        <v>0</v>
      </c>
      <c r="L85" s="39" t="b">
        <f t="shared" si="68"/>
        <v>0</v>
      </c>
      <c r="M85" s="39" t="b">
        <f t="shared" si="68"/>
        <v>0</v>
      </c>
      <c r="N85" s="39" t="b">
        <f t="shared" si="68"/>
        <v>0</v>
      </c>
      <c r="O85" s="39" t="b">
        <f t="shared" si="68"/>
        <v>0</v>
      </c>
      <c r="Q85" s="90">
        <f t="shared" si="56"/>
        <v>0</v>
      </c>
      <c r="R85" s="58" t="str">
        <f t="shared" si="57"/>
        <v>%</v>
      </c>
      <c r="S85" s="58">
        <f t="shared" si="58"/>
        <v>0</v>
      </c>
      <c r="T85" s="58" t="str">
        <f t="shared" si="59"/>
        <v>%</v>
      </c>
      <c r="U85" s="83">
        <f t="shared" si="60"/>
        <v>0</v>
      </c>
      <c r="V85" s="72">
        <f t="shared" si="61"/>
        <v>10</v>
      </c>
      <c r="W85" s="58">
        <f t="shared" si="62"/>
        <v>0</v>
      </c>
      <c r="X85" s="93">
        <f t="shared" si="63"/>
        <v>10</v>
      </c>
      <c r="Y85" s="58"/>
      <c r="Z85" s="67">
        <f t="shared" si="64"/>
        <v>10</v>
      </c>
      <c r="AA85" s="67">
        <f t="shared" si="65"/>
        <v>0</v>
      </c>
      <c r="AB85" s="67" t="str">
        <f t="shared" si="66"/>
        <v>No data</v>
      </c>
    </row>
    <row r="86" spans="1:28">
      <c r="A86" s="106"/>
      <c r="B86" s="104"/>
      <c r="C86" s="107"/>
      <c r="D86" s="101"/>
      <c r="E86" s="11" t="s">
        <v>171</v>
      </c>
      <c r="F86" s="39" t="b">
        <f>IF(F83="No","NA", IF(F83="Yes",""))</f>
        <v>0</v>
      </c>
      <c r="G86" s="39" t="b">
        <f t="shared" ref="G86:O86" si="69">IF(G83="No","NA", IF(G83="Yes",""))</f>
        <v>0</v>
      </c>
      <c r="H86" s="39" t="b">
        <f t="shared" si="69"/>
        <v>0</v>
      </c>
      <c r="I86" s="39" t="b">
        <f t="shared" si="69"/>
        <v>0</v>
      </c>
      <c r="J86" s="39" t="b">
        <f t="shared" si="69"/>
        <v>0</v>
      </c>
      <c r="K86" s="39" t="b">
        <f t="shared" si="69"/>
        <v>0</v>
      </c>
      <c r="L86" s="39" t="b">
        <f t="shared" si="69"/>
        <v>0</v>
      </c>
      <c r="M86" s="39" t="b">
        <f t="shared" si="69"/>
        <v>0</v>
      </c>
      <c r="N86" s="39" t="b">
        <f t="shared" si="69"/>
        <v>0</v>
      </c>
      <c r="O86" s="39" t="b">
        <f t="shared" si="69"/>
        <v>0</v>
      </c>
      <c r="Q86" s="90">
        <f t="shared" si="56"/>
        <v>0</v>
      </c>
      <c r="R86" s="58" t="str">
        <f t="shared" si="57"/>
        <v>%</v>
      </c>
      <c r="S86" s="58">
        <f t="shared" si="58"/>
        <v>0</v>
      </c>
      <c r="T86" s="58" t="str">
        <f t="shared" si="59"/>
        <v>%</v>
      </c>
      <c r="U86" s="83">
        <f t="shared" si="60"/>
        <v>0</v>
      </c>
      <c r="V86" s="72">
        <f t="shared" si="61"/>
        <v>10</v>
      </c>
      <c r="W86" s="58">
        <f t="shared" si="62"/>
        <v>0</v>
      </c>
      <c r="X86" s="93">
        <f t="shared" si="63"/>
        <v>10</v>
      </c>
      <c r="Y86" s="58"/>
      <c r="Z86" s="67">
        <f t="shared" si="64"/>
        <v>10</v>
      </c>
      <c r="AA86" s="67">
        <f t="shared" si="65"/>
        <v>0</v>
      </c>
      <c r="AB86" s="67" t="str">
        <f t="shared" si="66"/>
        <v>No data</v>
      </c>
    </row>
    <row r="87" spans="1:28">
      <c r="A87" s="106"/>
      <c r="B87" s="104"/>
      <c r="C87" s="107"/>
      <c r="D87" s="101"/>
      <c r="E87" s="11" t="s">
        <v>18</v>
      </c>
      <c r="F87" s="39" t="b">
        <f>IF(F83="No","NA", IF(F83="Yes",""))</f>
        <v>0</v>
      </c>
      <c r="G87" s="39" t="b">
        <f t="shared" ref="G87:O87" si="70">IF(G83="No","NA", IF(G83="Yes",""))</f>
        <v>0</v>
      </c>
      <c r="H87" s="39" t="b">
        <f t="shared" si="70"/>
        <v>0</v>
      </c>
      <c r="I87" s="39" t="b">
        <f t="shared" si="70"/>
        <v>0</v>
      </c>
      <c r="J87" s="39" t="b">
        <f t="shared" si="70"/>
        <v>0</v>
      </c>
      <c r="K87" s="39" t="b">
        <f t="shared" si="70"/>
        <v>0</v>
      </c>
      <c r="L87" s="39" t="b">
        <f t="shared" si="70"/>
        <v>0</v>
      </c>
      <c r="M87" s="39" t="b">
        <f t="shared" si="70"/>
        <v>0</v>
      </c>
      <c r="N87" s="39" t="b">
        <f t="shared" si="70"/>
        <v>0</v>
      </c>
      <c r="O87" s="39" t="b">
        <f t="shared" si="70"/>
        <v>0</v>
      </c>
      <c r="Q87" s="90">
        <f t="shared" si="56"/>
        <v>0</v>
      </c>
      <c r="R87" s="58" t="str">
        <f t="shared" si="57"/>
        <v>%</v>
      </c>
      <c r="S87" s="58">
        <f t="shared" si="58"/>
        <v>0</v>
      </c>
      <c r="T87" s="58" t="str">
        <f t="shared" si="59"/>
        <v>%</v>
      </c>
      <c r="U87" s="83">
        <f t="shared" si="60"/>
        <v>0</v>
      </c>
      <c r="V87" s="72">
        <f t="shared" si="61"/>
        <v>10</v>
      </c>
      <c r="W87" s="58">
        <f t="shared" si="62"/>
        <v>0</v>
      </c>
      <c r="X87" s="93">
        <f t="shared" si="63"/>
        <v>10</v>
      </c>
      <c r="Y87" s="58"/>
      <c r="Z87" s="67">
        <f t="shared" si="64"/>
        <v>10</v>
      </c>
      <c r="AA87" s="67">
        <f t="shared" si="65"/>
        <v>0</v>
      </c>
      <c r="AB87" s="67" t="str">
        <f t="shared" si="66"/>
        <v>No data</v>
      </c>
    </row>
    <row r="88" spans="1:28">
      <c r="A88" s="106"/>
      <c r="B88" s="104"/>
      <c r="C88" s="107"/>
      <c r="D88" s="101"/>
      <c r="E88" s="11" t="s">
        <v>172</v>
      </c>
      <c r="F88" s="39" t="b">
        <f>IF(F83="No","NA", IF(F83="Yes",""))</f>
        <v>0</v>
      </c>
      <c r="G88" s="39" t="b">
        <f t="shared" ref="G88:O88" si="71">IF(G83="No","NA", IF(G83="Yes",""))</f>
        <v>0</v>
      </c>
      <c r="H88" s="39" t="b">
        <f t="shared" si="71"/>
        <v>0</v>
      </c>
      <c r="I88" s="39" t="b">
        <f t="shared" si="71"/>
        <v>0</v>
      </c>
      <c r="J88" s="39" t="b">
        <f t="shared" si="71"/>
        <v>0</v>
      </c>
      <c r="K88" s="39" t="b">
        <f t="shared" si="71"/>
        <v>0</v>
      </c>
      <c r="L88" s="39" t="b">
        <f t="shared" si="71"/>
        <v>0</v>
      </c>
      <c r="M88" s="39" t="b">
        <f t="shared" si="71"/>
        <v>0</v>
      </c>
      <c r="N88" s="39" t="b">
        <f t="shared" si="71"/>
        <v>0</v>
      </c>
      <c r="O88" s="39" t="b">
        <f t="shared" si="71"/>
        <v>0</v>
      </c>
      <c r="Q88" s="90">
        <f t="shared" si="56"/>
        <v>0</v>
      </c>
      <c r="R88" s="58" t="str">
        <f t="shared" si="57"/>
        <v>%</v>
      </c>
      <c r="S88" s="58">
        <f t="shared" si="58"/>
        <v>0</v>
      </c>
      <c r="T88" s="58" t="str">
        <f t="shared" si="59"/>
        <v>%</v>
      </c>
      <c r="U88" s="83">
        <f t="shared" si="60"/>
        <v>0</v>
      </c>
      <c r="V88" s="72">
        <f t="shared" si="61"/>
        <v>10</v>
      </c>
      <c r="W88" s="58">
        <f t="shared" si="62"/>
        <v>0</v>
      </c>
      <c r="X88" s="93">
        <f t="shared" si="63"/>
        <v>10</v>
      </c>
      <c r="Y88" s="58"/>
      <c r="Z88" s="67">
        <f t="shared" si="64"/>
        <v>10</v>
      </c>
      <c r="AA88" s="67">
        <f t="shared" si="65"/>
        <v>0</v>
      </c>
      <c r="AB88" s="67" t="str">
        <f t="shared" si="66"/>
        <v>No data</v>
      </c>
    </row>
    <row r="89" spans="1:28" ht="30">
      <c r="A89" s="106"/>
      <c r="B89" s="104"/>
      <c r="C89" s="107"/>
      <c r="D89" s="101"/>
      <c r="E89" s="11" t="s">
        <v>173</v>
      </c>
      <c r="F89" s="39" t="b">
        <f>IF(F83="No","NA", IF(F83="Yes",""))</f>
        <v>0</v>
      </c>
      <c r="G89" s="39" t="b">
        <f t="shared" ref="G89:O89" si="72">IF(G83="No","NA", IF(G83="Yes",""))</f>
        <v>0</v>
      </c>
      <c r="H89" s="39" t="b">
        <f t="shared" si="72"/>
        <v>0</v>
      </c>
      <c r="I89" s="39" t="b">
        <f t="shared" si="72"/>
        <v>0</v>
      </c>
      <c r="J89" s="39" t="b">
        <f t="shared" si="72"/>
        <v>0</v>
      </c>
      <c r="K89" s="39" t="b">
        <f t="shared" si="72"/>
        <v>0</v>
      </c>
      <c r="L89" s="39" t="b">
        <f t="shared" si="72"/>
        <v>0</v>
      </c>
      <c r="M89" s="39" t="b">
        <f t="shared" si="72"/>
        <v>0</v>
      </c>
      <c r="N89" s="39" t="b">
        <f t="shared" si="72"/>
        <v>0</v>
      </c>
      <c r="O89" s="39" t="b">
        <f t="shared" si="72"/>
        <v>0</v>
      </c>
      <c r="Q89" s="90">
        <f t="shared" si="56"/>
        <v>0</v>
      </c>
      <c r="R89" s="58" t="str">
        <f t="shared" si="57"/>
        <v>%</v>
      </c>
      <c r="S89" s="58">
        <f t="shared" si="58"/>
        <v>0</v>
      </c>
      <c r="T89" s="58" t="str">
        <f t="shared" si="59"/>
        <v>%</v>
      </c>
      <c r="U89" s="83">
        <f t="shared" si="60"/>
        <v>0</v>
      </c>
      <c r="V89" s="72">
        <f t="shared" si="61"/>
        <v>10</v>
      </c>
      <c r="W89" s="58">
        <f t="shared" si="62"/>
        <v>0</v>
      </c>
      <c r="X89" s="93">
        <f t="shared" si="63"/>
        <v>10</v>
      </c>
      <c r="Y89" s="58"/>
      <c r="Z89" s="67">
        <f t="shared" si="64"/>
        <v>10</v>
      </c>
      <c r="AA89" s="67">
        <f t="shared" si="65"/>
        <v>0</v>
      </c>
      <c r="AB89" s="67" t="str">
        <f t="shared" si="66"/>
        <v>No data</v>
      </c>
    </row>
    <row r="90" spans="1:28">
      <c r="A90" s="106"/>
      <c r="B90" s="104"/>
      <c r="C90" s="107"/>
      <c r="D90" s="101"/>
      <c r="E90" s="11" t="s">
        <v>174</v>
      </c>
      <c r="F90" s="39" t="b">
        <f>IF(F83="No","NA", IF(F83="Yes",""))</f>
        <v>0</v>
      </c>
      <c r="G90" s="39" t="b">
        <f t="shared" ref="G90:O90" si="73">IF(G83="No","NA", IF(G83="Yes",""))</f>
        <v>0</v>
      </c>
      <c r="H90" s="39" t="b">
        <f t="shared" si="73"/>
        <v>0</v>
      </c>
      <c r="I90" s="39" t="b">
        <f t="shared" si="73"/>
        <v>0</v>
      </c>
      <c r="J90" s="39" t="b">
        <f t="shared" si="73"/>
        <v>0</v>
      </c>
      <c r="K90" s="39" t="b">
        <f t="shared" si="73"/>
        <v>0</v>
      </c>
      <c r="L90" s="39" t="b">
        <f t="shared" si="73"/>
        <v>0</v>
      </c>
      <c r="M90" s="39" t="b">
        <f t="shared" si="73"/>
        <v>0</v>
      </c>
      <c r="N90" s="39" t="b">
        <f t="shared" si="73"/>
        <v>0</v>
      </c>
      <c r="O90" s="39" t="b">
        <f t="shared" si="73"/>
        <v>0</v>
      </c>
      <c r="Q90" s="90">
        <f t="shared" si="56"/>
        <v>0</v>
      </c>
      <c r="R90" s="58" t="str">
        <f t="shared" si="57"/>
        <v>%</v>
      </c>
      <c r="S90" s="58">
        <f t="shared" si="58"/>
        <v>0</v>
      </c>
      <c r="T90" s="58" t="str">
        <f t="shared" si="59"/>
        <v>%</v>
      </c>
      <c r="U90" s="83">
        <f t="shared" si="60"/>
        <v>0</v>
      </c>
      <c r="V90" s="72">
        <f t="shared" si="61"/>
        <v>10</v>
      </c>
      <c r="W90" s="58">
        <f t="shared" si="62"/>
        <v>0</v>
      </c>
      <c r="X90" s="93">
        <f t="shared" si="63"/>
        <v>10</v>
      </c>
      <c r="Y90" s="58"/>
      <c r="Z90" s="67">
        <f t="shared" si="64"/>
        <v>10</v>
      </c>
      <c r="AA90" s="67">
        <f t="shared" si="65"/>
        <v>0</v>
      </c>
      <c r="AB90" s="67" t="str">
        <f t="shared" si="66"/>
        <v>No data</v>
      </c>
    </row>
    <row r="91" spans="1:28">
      <c r="A91" s="106"/>
      <c r="B91" s="104"/>
      <c r="C91" s="107"/>
      <c r="D91" s="101"/>
      <c r="E91" s="11" t="s">
        <v>175</v>
      </c>
      <c r="F91" s="39" t="b">
        <f>IF(F83="No","NA", IF(F83="Yes",""))</f>
        <v>0</v>
      </c>
      <c r="G91" s="39" t="b">
        <f t="shared" ref="G91:O91" si="74">IF(G83="No","NA", IF(G83="Yes",""))</f>
        <v>0</v>
      </c>
      <c r="H91" s="39" t="b">
        <f t="shared" si="74"/>
        <v>0</v>
      </c>
      <c r="I91" s="39" t="b">
        <f t="shared" si="74"/>
        <v>0</v>
      </c>
      <c r="J91" s="39" t="b">
        <f t="shared" si="74"/>
        <v>0</v>
      </c>
      <c r="K91" s="39" t="b">
        <f t="shared" si="74"/>
        <v>0</v>
      </c>
      <c r="L91" s="39" t="b">
        <f t="shared" si="74"/>
        <v>0</v>
      </c>
      <c r="M91" s="39" t="b">
        <f t="shared" si="74"/>
        <v>0</v>
      </c>
      <c r="N91" s="39" t="b">
        <f t="shared" si="74"/>
        <v>0</v>
      </c>
      <c r="O91" s="39" t="b">
        <f t="shared" si="74"/>
        <v>0</v>
      </c>
      <c r="Q91" s="90">
        <f t="shared" si="56"/>
        <v>0</v>
      </c>
      <c r="R91" s="58" t="str">
        <f t="shared" si="57"/>
        <v>%</v>
      </c>
      <c r="S91" s="58">
        <f t="shared" si="58"/>
        <v>0</v>
      </c>
      <c r="T91" s="58" t="str">
        <f t="shared" si="59"/>
        <v>%</v>
      </c>
      <c r="U91" s="83">
        <f t="shared" si="60"/>
        <v>0</v>
      </c>
      <c r="V91" s="72">
        <f t="shared" si="61"/>
        <v>10</v>
      </c>
      <c r="W91" s="58">
        <f t="shared" si="62"/>
        <v>0</v>
      </c>
      <c r="X91" s="93">
        <f t="shared" si="63"/>
        <v>10</v>
      </c>
      <c r="Y91" s="58"/>
      <c r="Z91" s="67">
        <f t="shared" si="64"/>
        <v>10</v>
      </c>
      <c r="AA91" s="67">
        <f t="shared" si="65"/>
        <v>0</v>
      </c>
      <c r="AB91" s="67" t="str">
        <f t="shared" si="66"/>
        <v>No data</v>
      </c>
    </row>
    <row r="92" spans="1:28">
      <c r="A92" s="106"/>
      <c r="B92" s="105"/>
      <c r="C92" s="107"/>
      <c r="D92" s="101"/>
      <c r="E92" s="11" t="s">
        <v>123</v>
      </c>
      <c r="F92" s="39" t="b">
        <f>IF(F84="No","NA", IF(F84="Yes",""))</f>
        <v>0</v>
      </c>
      <c r="G92" s="39" t="b">
        <f t="shared" ref="G92:O92" si="75">IF(G83="No","NA", IF(G83="Yes",""))</f>
        <v>0</v>
      </c>
      <c r="H92" s="39" t="b">
        <f t="shared" si="75"/>
        <v>0</v>
      </c>
      <c r="I92" s="39" t="b">
        <f t="shared" si="75"/>
        <v>0</v>
      </c>
      <c r="J92" s="39" t="b">
        <f t="shared" si="75"/>
        <v>0</v>
      </c>
      <c r="K92" s="39" t="b">
        <f t="shared" si="75"/>
        <v>0</v>
      </c>
      <c r="L92" s="39" t="b">
        <f t="shared" si="75"/>
        <v>0</v>
      </c>
      <c r="M92" s="39" t="b">
        <f t="shared" si="75"/>
        <v>0</v>
      </c>
      <c r="N92" s="39" t="b">
        <f t="shared" si="75"/>
        <v>0</v>
      </c>
      <c r="O92" s="39" t="b">
        <f t="shared" si="75"/>
        <v>0</v>
      </c>
      <c r="Q92" s="90">
        <f t="shared" si="56"/>
        <v>0</v>
      </c>
      <c r="R92" s="58" t="str">
        <f t="shared" si="57"/>
        <v>%</v>
      </c>
      <c r="S92" s="58">
        <f t="shared" si="58"/>
        <v>0</v>
      </c>
      <c r="T92" s="58" t="str">
        <f t="shared" si="59"/>
        <v>%</v>
      </c>
      <c r="U92" s="83">
        <f t="shared" si="60"/>
        <v>0</v>
      </c>
      <c r="V92" s="72">
        <f t="shared" si="61"/>
        <v>10</v>
      </c>
      <c r="W92" s="58">
        <f t="shared" si="62"/>
        <v>0</v>
      </c>
      <c r="X92" s="93">
        <f t="shared" si="63"/>
        <v>10</v>
      </c>
      <c r="Y92" s="58"/>
      <c r="Z92" s="67">
        <f t="shared" si="64"/>
        <v>10</v>
      </c>
      <c r="AA92" s="67">
        <f t="shared" si="65"/>
        <v>0</v>
      </c>
      <c r="AB92" s="67" t="str">
        <f t="shared" si="66"/>
        <v>No data</v>
      </c>
    </row>
    <row r="93" spans="1:28" ht="30">
      <c r="A93" s="41"/>
      <c r="B93" s="14"/>
      <c r="C93" s="74" t="s">
        <v>176</v>
      </c>
      <c r="D93" s="11" t="s">
        <v>177</v>
      </c>
      <c r="E93" s="14"/>
      <c r="F93" s="39" t="b">
        <f t="shared" ref="F93:O93" si="76">IF(F83="No","NA", IF(F83="Yes",""))</f>
        <v>0</v>
      </c>
      <c r="G93" s="39" t="b">
        <f t="shared" si="76"/>
        <v>0</v>
      </c>
      <c r="H93" s="39" t="b">
        <f t="shared" si="76"/>
        <v>0</v>
      </c>
      <c r="I93" s="39" t="b">
        <f t="shared" si="76"/>
        <v>0</v>
      </c>
      <c r="J93" s="39" t="b">
        <f t="shared" si="76"/>
        <v>0</v>
      </c>
      <c r="K93" s="39" t="b">
        <f t="shared" si="76"/>
        <v>0</v>
      </c>
      <c r="L93" s="39" t="b">
        <f t="shared" si="76"/>
        <v>0</v>
      </c>
      <c r="M93" s="39" t="b">
        <f t="shared" si="76"/>
        <v>0</v>
      </c>
      <c r="N93" s="39" t="b">
        <f t="shared" si="76"/>
        <v>0</v>
      </c>
      <c r="O93" s="39" t="b">
        <f t="shared" si="76"/>
        <v>0</v>
      </c>
      <c r="Q93" s="90">
        <f t="shared" si="56"/>
        <v>0</v>
      </c>
      <c r="R93" s="58" t="str">
        <f t="shared" si="57"/>
        <v>%</v>
      </c>
      <c r="S93" s="58">
        <f t="shared" si="58"/>
        <v>0</v>
      </c>
      <c r="T93" s="58" t="str">
        <f t="shared" si="59"/>
        <v>%</v>
      </c>
      <c r="U93" s="83">
        <f t="shared" si="60"/>
        <v>0</v>
      </c>
      <c r="V93" s="72">
        <f t="shared" si="61"/>
        <v>10</v>
      </c>
      <c r="W93" s="58">
        <f t="shared" si="62"/>
        <v>0</v>
      </c>
      <c r="X93" s="93">
        <f t="shared" si="63"/>
        <v>10</v>
      </c>
      <c r="Y93" s="58"/>
      <c r="Z93" s="67">
        <f t="shared" si="64"/>
        <v>10</v>
      </c>
      <c r="AA93" s="67">
        <f t="shared" si="65"/>
        <v>0</v>
      </c>
      <c r="AB93" s="67" t="str">
        <f t="shared" si="66"/>
        <v>No data</v>
      </c>
    </row>
    <row r="94" spans="1:28">
      <c r="A94" s="116"/>
      <c r="B94" s="103"/>
      <c r="C94" s="117" t="s">
        <v>178</v>
      </c>
      <c r="D94" s="118" t="s">
        <v>179</v>
      </c>
      <c r="E94" s="10" t="s">
        <v>169</v>
      </c>
      <c r="F94" s="27" t="b">
        <f>IF(F93="Yes","NA",IF(F93="NA","NA", IF(F93="No","")))</f>
        <v>0</v>
      </c>
      <c r="G94" s="27" t="b">
        <f t="shared" ref="G94:O94" si="77">IF(G93="Yes","NA",IF(G93="NA","NA", IF(G93="No","")))</f>
        <v>0</v>
      </c>
      <c r="H94" s="27" t="b">
        <f t="shared" si="77"/>
        <v>0</v>
      </c>
      <c r="I94" s="27" t="b">
        <f t="shared" si="77"/>
        <v>0</v>
      </c>
      <c r="J94" s="27" t="b">
        <f t="shared" si="77"/>
        <v>0</v>
      </c>
      <c r="K94" s="27" t="b">
        <f t="shared" si="77"/>
        <v>0</v>
      </c>
      <c r="L94" s="27" t="b">
        <f t="shared" si="77"/>
        <v>0</v>
      </c>
      <c r="M94" s="27" t="b">
        <f t="shared" si="77"/>
        <v>0</v>
      </c>
      <c r="N94" s="27" t="b">
        <f t="shared" si="77"/>
        <v>0</v>
      </c>
      <c r="O94" s="27" t="b">
        <f t="shared" si="77"/>
        <v>0</v>
      </c>
      <c r="Q94" s="90">
        <f t="shared" si="56"/>
        <v>0</v>
      </c>
      <c r="R94" s="58" t="str">
        <f t="shared" si="57"/>
        <v>%</v>
      </c>
      <c r="S94" s="58">
        <f t="shared" si="58"/>
        <v>0</v>
      </c>
      <c r="T94" s="58" t="str">
        <f t="shared" si="59"/>
        <v>%</v>
      </c>
      <c r="U94" s="83">
        <f t="shared" si="60"/>
        <v>0</v>
      </c>
      <c r="V94" s="72">
        <f t="shared" si="61"/>
        <v>10</v>
      </c>
      <c r="W94" s="58">
        <f t="shared" si="62"/>
        <v>0</v>
      </c>
      <c r="X94" s="93">
        <f t="shared" si="63"/>
        <v>10</v>
      </c>
      <c r="Y94" s="58"/>
      <c r="Z94" s="67">
        <f t="shared" si="64"/>
        <v>10</v>
      </c>
      <c r="AA94" s="67">
        <f t="shared" si="65"/>
        <v>0</v>
      </c>
      <c r="AB94" s="67" t="str">
        <f t="shared" si="66"/>
        <v>No data</v>
      </c>
    </row>
    <row r="95" spans="1:28">
      <c r="A95" s="106"/>
      <c r="B95" s="104"/>
      <c r="C95" s="107"/>
      <c r="D95" s="118"/>
      <c r="E95" s="11" t="s">
        <v>170</v>
      </c>
      <c r="F95" s="27" t="b">
        <f>IF(F93="Yes","NA",IF(F93="NA","NA", IF(F93="No","")))</f>
        <v>0</v>
      </c>
      <c r="G95" s="27" t="b">
        <f t="shared" ref="G95:O95" si="78">IF(G93="Yes","NA",IF(G93="NA","NA", IF(G93="No","")))</f>
        <v>0</v>
      </c>
      <c r="H95" s="27" t="b">
        <f t="shared" si="78"/>
        <v>0</v>
      </c>
      <c r="I95" s="27" t="b">
        <f t="shared" si="78"/>
        <v>0</v>
      </c>
      <c r="J95" s="27" t="b">
        <f t="shared" si="78"/>
        <v>0</v>
      </c>
      <c r="K95" s="27" t="b">
        <f t="shared" si="78"/>
        <v>0</v>
      </c>
      <c r="L95" s="27" t="b">
        <f t="shared" si="78"/>
        <v>0</v>
      </c>
      <c r="M95" s="27" t="b">
        <f t="shared" si="78"/>
        <v>0</v>
      </c>
      <c r="N95" s="27" t="b">
        <f t="shared" si="78"/>
        <v>0</v>
      </c>
      <c r="O95" s="27" t="b">
        <f t="shared" si="78"/>
        <v>0</v>
      </c>
      <c r="Q95" s="90">
        <f t="shared" si="56"/>
        <v>0</v>
      </c>
      <c r="R95" s="58" t="str">
        <f t="shared" si="57"/>
        <v>%</v>
      </c>
      <c r="S95" s="58">
        <f t="shared" si="58"/>
        <v>0</v>
      </c>
      <c r="T95" s="58" t="str">
        <f t="shared" si="59"/>
        <v>%</v>
      </c>
      <c r="U95" s="83">
        <f t="shared" si="60"/>
        <v>0</v>
      </c>
      <c r="V95" s="72">
        <f t="shared" si="61"/>
        <v>10</v>
      </c>
      <c r="W95" s="58">
        <f t="shared" si="62"/>
        <v>0</v>
      </c>
      <c r="X95" s="93">
        <f t="shared" si="63"/>
        <v>10</v>
      </c>
      <c r="Y95" s="58"/>
      <c r="Z95" s="67">
        <f t="shared" si="64"/>
        <v>10</v>
      </c>
      <c r="AA95" s="67">
        <f t="shared" si="65"/>
        <v>0</v>
      </c>
      <c r="AB95" s="67" t="str">
        <f t="shared" si="66"/>
        <v>No data</v>
      </c>
    </row>
    <row r="96" spans="1:28">
      <c r="A96" s="106"/>
      <c r="B96" s="104"/>
      <c r="C96" s="107"/>
      <c r="D96" s="118"/>
      <c r="E96" s="11" t="s">
        <v>171</v>
      </c>
      <c r="F96" s="27" t="b">
        <f>IF(F93="Yes","NA",IF(F93="NA","NA", IF(F93="No","")))</f>
        <v>0</v>
      </c>
      <c r="G96" s="27" t="b">
        <f t="shared" ref="G96:O96" si="79">IF(G93="Yes","NA",IF(G93="NA","NA", IF(G93="No","")))</f>
        <v>0</v>
      </c>
      <c r="H96" s="27" t="b">
        <f t="shared" si="79"/>
        <v>0</v>
      </c>
      <c r="I96" s="27" t="b">
        <f t="shared" si="79"/>
        <v>0</v>
      </c>
      <c r="J96" s="27" t="b">
        <f t="shared" si="79"/>
        <v>0</v>
      </c>
      <c r="K96" s="27" t="b">
        <f t="shared" si="79"/>
        <v>0</v>
      </c>
      <c r="L96" s="27" t="b">
        <f t="shared" si="79"/>
        <v>0</v>
      </c>
      <c r="M96" s="27" t="b">
        <f t="shared" si="79"/>
        <v>0</v>
      </c>
      <c r="N96" s="27" t="b">
        <f t="shared" si="79"/>
        <v>0</v>
      </c>
      <c r="O96" s="27" t="b">
        <f t="shared" si="79"/>
        <v>0</v>
      </c>
      <c r="Q96" s="90">
        <f t="shared" si="56"/>
        <v>0</v>
      </c>
      <c r="R96" s="58" t="str">
        <f t="shared" si="57"/>
        <v>%</v>
      </c>
      <c r="S96" s="58">
        <f t="shared" si="58"/>
        <v>0</v>
      </c>
      <c r="T96" s="58" t="str">
        <f t="shared" si="59"/>
        <v>%</v>
      </c>
      <c r="U96" s="83">
        <f t="shared" si="60"/>
        <v>0</v>
      </c>
      <c r="V96" s="72">
        <f t="shared" si="61"/>
        <v>10</v>
      </c>
      <c r="W96" s="58">
        <f t="shared" si="62"/>
        <v>0</v>
      </c>
      <c r="X96" s="93">
        <f t="shared" si="63"/>
        <v>10</v>
      </c>
      <c r="Y96" s="58"/>
      <c r="Z96" s="67">
        <f t="shared" si="64"/>
        <v>10</v>
      </c>
      <c r="AA96" s="67">
        <f t="shared" si="65"/>
        <v>0</v>
      </c>
      <c r="AB96" s="67" t="str">
        <f t="shared" si="66"/>
        <v>No data</v>
      </c>
    </row>
    <row r="97" spans="1:28">
      <c r="A97" s="106"/>
      <c r="B97" s="104"/>
      <c r="C97" s="107"/>
      <c r="D97" s="118"/>
      <c r="E97" s="11" t="s">
        <v>18</v>
      </c>
      <c r="F97" s="27" t="b">
        <f>IF(F93="Yes","NA",IF(F93="NA","NA", IF(F93="No","")))</f>
        <v>0</v>
      </c>
      <c r="G97" s="27" t="b">
        <f t="shared" ref="G97:O97" si="80">IF(G93="Yes","NA",IF(G93="NA","NA", IF(G93="No","")))</f>
        <v>0</v>
      </c>
      <c r="H97" s="27" t="b">
        <f t="shared" si="80"/>
        <v>0</v>
      </c>
      <c r="I97" s="27" t="b">
        <f t="shared" si="80"/>
        <v>0</v>
      </c>
      <c r="J97" s="27" t="b">
        <f t="shared" si="80"/>
        <v>0</v>
      </c>
      <c r="K97" s="27" t="b">
        <f t="shared" si="80"/>
        <v>0</v>
      </c>
      <c r="L97" s="27" t="b">
        <f t="shared" si="80"/>
        <v>0</v>
      </c>
      <c r="M97" s="27" t="b">
        <f t="shared" si="80"/>
        <v>0</v>
      </c>
      <c r="N97" s="27" t="b">
        <f t="shared" si="80"/>
        <v>0</v>
      </c>
      <c r="O97" s="27" t="b">
        <f t="shared" si="80"/>
        <v>0</v>
      </c>
      <c r="Q97" s="90">
        <f t="shared" si="56"/>
        <v>0</v>
      </c>
      <c r="R97" s="58" t="str">
        <f t="shared" si="57"/>
        <v>%</v>
      </c>
      <c r="S97" s="58">
        <f t="shared" si="58"/>
        <v>0</v>
      </c>
      <c r="T97" s="58" t="str">
        <f t="shared" si="59"/>
        <v>%</v>
      </c>
      <c r="U97" s="83">
        <f t="shared" si="60"/>
        <v>0</v>
      </c>
      <c r="V97" s="72">
        <f t="shared" si="61"/>
        <v>10</v>
      </c>
      <c r="W97" s="58">
        <f t="shared" si="62"/>
        <v>0</v>
      </c>
      <c r="X97" s="93">
        <f t="shared" si="63"/>
        <v>10</v>
      </c>
      <c r="Y97" s="58"/>
      <c r="Z97" s="67">
        <f t="shared" si="64"/>
        <v>10</v>
      </c>
      <c r="AA97" s="67">
        <f t="shared" si="65"/>
        <v>0</v>
      </c>
      <c r="AB97" s="67" t="str">
        <f t="shared" si="66"/>
        <v>No data</v>
      </c>
    </row>
    <row r="98" spans="1:28">
      <c r="A98" s="106"/>
      <c r="B98" s="104"/>
      <c r="C98" s="107"/>
      <c r="D98" s="118"/>
      <c r="E98" s="11" t="s">
        <v>172</v>
      </c>
      <c r="F98" s="27" t="b">
        <f>IF(F93="Yes","NA",IF(F93="NA","NA", IF(F93="No","")))</f>
        <v>0</v>
      </c>
      <c r="G98" s="27" t="b">
        <f t="shared" ref="G98:O98" si="81">IF(G93="Yes","NA",IF(G93="NA","NA", IF(G93="No","")))</f>
        <v>0</v>
      </c>
      <c r="H98" s="27" t="b">
        <f t="shared" si="81"/>
        <v>0</v>
      </c>
      <c r="I98" s="27" t="b">
        <f t="shared" si="81"/>
        <v>0</v>
      </c>
      <c r="J98" s="27" t="b">
        <f t="shared" si="81"/>
        <v>0</v>
      </c>
      <c r="K98" s="27" t="b">
        <f t="shared" si="81"/>
        <v>0</v>
      </c>
      <c r="L98" s="27" t="b">
        <f t="shared" si="81"/>
        <v>0</v>
      </c>
      <c r="M98" s="27" t="b">
        <f t="shared" si="81"/>
        <v>0</v>
      </c>
      <c r="N98" s="27" t="b">
        <f t="shared" si="81"/>
        <v>0</v>
      </c>
      <c r="O98" s="27" t="b">
        <f t="shared" si="81"/>
        <v>0</v>
      </c>
      <c r="Q98" s="90">
        <f t="shared" si="56"/>
        <v>0</v>
      </c>
      <c r="R98" s="58" t="str">
        <f t="shared" si="57"/>
        <v>%</v>
      </c>
      <c r="S98" s="58">
        <f t="shared" si="58"/>
        <v>0</v>
      </c>
      <c r="T98" s="58" t="str">
        <f t="shared" si="59"/>
        <v>%</v>
      </c>
      <c r="U98" s="83">
        <f t="shared" si="60"/>
        <v>0</v>
      </c>
      <c r="V98" s="72">
        <f t="shared" si="61"/>
        <v>10</v>
      </c>
      <c r="W98" s="58">
        <f t="shared" si="62"/>
        <v>0</v>
      </c>
      <c r="X98" s="93">
        <f t="shared" si="63"/>
        <v>10</v>
      </c>
      <c r="Y98" s="58"/>
      <c r="Z98" s="67">
        <f t="shared" si="64"/>
        <v>10</v>
      </c>
      <c r="AA98" s="67">
        <f t="shared" si="65"/>
        <v>0</v>
      </c>
      <c r="AB98" s="67" t="str">
        <f t="shared" si="66"/>
        <v>No data</v>
      </c>
    </row>
    <row r="99" spans="1:28" ht="30">
      <c r="A99" s="106"/>
      <c r="B99" s="104"/>
      <c r="C99" s="107"/>
      <c r="D99" s="118"/>
      <c r="E99" s="11" t="s">
        <v>173</v>
      </c>
      <c r="F99" s="27" t="b">
        <f>IF(F93="Yes","NA",IF(F93="NA","NA", IF(F93="No","")))</f>
        <v>0</v>
      </c>
      <c r="G99" s="27" t="b">
        <f t="shared" ref="G99:O99" si="82">IF(G93="Yes","NA",IF(G93="NA","NA", IF(G93="No","")))</f>
        <v>0</v>
      </c>
      <c r="H99" s="27" t="b">
        <f t="shared" si="82"/>
        <v>0</v>
      </c>
      <c r="I99" s="27" t="b">
        <f t="shared" si="82"/>
        <v>0</v>
      </c>
      <c r="J99" s="27" t="b">
        <f t="shared" si="82"/>
        <v>0</v>
      </c>
      <c r="K99" s="27" t="b">
        <f t="shared" si="82"/>
        <v>0</v>
      </c>
      <c r="L99" s="27" t="b">
        <f t="shared" si="82"/>
        <v>0</v>
      </c>
      <c r="M99" s="27" t="b">
        <f t="shared" si="82"/>
        <v>0</v>
      </c>
      <c r="N99" s="27" t="b">
        <f t="shared" si="82"/>
        <v>0</v>
      </c>
      <c r="O99" s="27" t="b">
        <f t="shared" si="82"/>
        <v>0</v>
      </c>
      <c r="Q99" s="90">
        <f t="shared" si="56"/>
        <v>0</v>
      </c>
      <c r="R99" s="58" t="str">
        <f t="shared" si="57"/>
        <v>%</v>
      </c>
      <c r="S99" s="58">
        <f t="shared" si="58"/>
        <v>0</v>
      </c>
      <c r="T99" s="58" t="str">
        <f t="shared" si="59"/>
        <v>%</v>
      </c>
      <c r="U99" s="83">
        <f t="shared" si="60"/>
        <v>0</v>
      </c>
      <c r="V99" s="72">
        <f t="shared" si="61"/>
        <v>10</v>
      </c>
      <c r="W99" s="58">
        <f t="shared" si="62"/>
        <v>0</v>
      </c>
      <c r="X99" s="93">
        <f t="shared" si="63"/>
        <v>10</v>
      </c>
      <c r="Y99" s="58"/>
      <c r="Z99" s="67">
        <f t="shared" si="64"/>
        <v>10</v>
      </c>
      <c r="AA99" s="67">
        <f t="shared" si="65"/>
        <v>0</v>
      </c>
      <c r="AB99" s="67" t="str">
        <f t="shared" si="66"/>
        <v>No data</v>
      </c>
    </row>
    <row r="100" spans="1:28">
      <c r="A100" s="106"/>
      <c r="B100" s="104"/>
      <c r="C100" s="107"/>
      <c r="D100" s="118"/>
      <c r="E100" s="11" t="s">
        <v>174</v>
      </c>
      <c r="F100" s="27" t="b">
        <f>IF(F93="Yes","NA",IF(F93="NA","NA", IF(F93="No","")))</f>
        <v>0</v>
      </c>
      <c r="G100" s="27" t="b">
        <f t="shared" ref="G100:O100" si="83">IF(G93="Yes","NA",IF(G93="NA","NA", IF(G93="No","")))</f>
        <v>0</v>
      </c>
      <c r="H100" s="27" t="b">
        <f t="shared" si="83"/>
        <v>0</v>
      </c>
      <c r="I100" s="27" t="b">
        <f t="shared" si="83"/>
        <v>0</v>
      </c>
      <c r="J100" s="27" t="b">
        <f t="shared" si="83"/>
        <v>0</v>
      </c>
      <c r="K100" s="27" t="b">
        <f t="shared" si="83"/>
        <v>0</v>
      </c>
      <c r="L100" s="27" t="b">
        <f t="shared" si="83"/>
        <v>0</v>
      </c>
      <c r="M100" s="27" t="b">
        <f t="shared" si="83"/>
        <v>0</v>
      </c>
      <c r="N100" s="27" t="b">
        <f t="shared" si="83"/>
        <v>0</v>
      </c>
      <c r="O100" s="27" t="b">
        <f t="shared" si="83"/>
        <v>0</v>
      </c>
      <c r="Q100" s="90">
        <f t="shared" si="56"/>
        <v>0</v>
      </c>
      <c r="R100" s="58" t="str">
        <f t="shared" si="57"/>
        <v>%</v>
      </c>
      <c r="S100" s="58">
        <f t="shared" si="58"/>
        <v>0</v>
      </c>
      <c r="T100" s="58" t="str">
        <f t="shared" si="59"/>
        <v>%</v>
      </c>
      <c r="U100" s="83">
        <f t="shared" si="60"/>
        <v>0</v>
      </c>
      <c r="V100" s="72">
        <f t="shared" si="61"/>
        <v>10</v>
      </c>
      <c r="W100" s="58">
        <f t="shared" si="62"/>
        <v>0</v>
      </c>
      <c r="X100" s="93">
        <f t="shared" si="63"/>
        <v>10</v>
      </c>
      <c r="Y100" s="58"/>
      <c r="Z100" s="67">
        <f t="shared" si="64"/>
        <v>10</v>
      </c>
      <c r="AA100" s="67">
        <f t="shared" si="65"/>
        <v>0</v>
      </c>
      <c r="AB100" s="67" t="str">
        <f t="shared" si="66"/>
        <v>No data</v>
      </c>
    </row>
    <row r="101" spans="1:28">
      <c r="A101" s="106"/>
      <c r="B101" s="104"/>
      <c r="C101" s="107"/>
      <c r="D101" s="118"/>
      <c r="E101" s="11" t="s">
        <v>175</v>
      </c>
      <c r="F101" s="27" t="b">
        <f>IF(F93="Yes","NA",IF(F93="NA","NA", IF(F93="No","")))</f>
        <v>0</v>
      </c>
      <c r="G101" s="27" t="b">
        <f t="shared" ref="G101:O101" si="84">IF(G93="Yes","NA",IF(G93="NA","NA", IF(G93="No","")))</f>
        <v>0</v>
      </c>
      <c r="H101" s="27" t="b">
        <f t="shared" si="84"/>
        <v>0</v>
      </c>
      <c r="I101" s="27" t="b">
        <f t="shared" si="84"/>
        <v>0</v>
      </c>
      <c r="J101" s="27" t="b">
        <f t="shared" si="84"/>
        <v>0</v>
      </c>
      <c r="K101" s="27" t="b">
        <f t="shared" si="84"/>
        <v>0</v>
      </c>
      <c r="L101" s="27" t="b">
        <f t="shared" si="84"/>
        <v>0</v>
      </c>
      <c r="M101" s="27" t="b">
        <f t="shared" si="84"/>
        <v>0</v>
      </c>
      <c r="N101" s="27" t="b">
        <f t="shared" si="84"/>
        <v>0</v>
      </c>
      <c r="O101" s="27" t="b">
        <f t="shared" si="84"/>
        <v>0</v>
      </c>
      <c r="Q101" s="90">
        <f t="shared" si="56"/>
        <v>0</v>
      </c>
      <c r="R101" s="58" t="str">
        <f t="shared" si="57"/>
        <v>%</v>
      </c>
      <c r="S101" s="58">
        <f t="shared" si="58"/>
        <v>0</v>
      </c>
      <c r="T101" s="58" t="str">
        <f t="shared" si="59"/>
        <v>%</v>
      </c>
      <c r="U101" s="83">
        <f t="shared" si="60"/>
        <v>0</v>
      </c>
      <c r="V101" s="72">
        <f t="shared" si="61"/>
        <v>10</v>
      </c>
      <c r="W101" s="58">
        <f t="shared" si="62"/>
        <v>0</v>
      </c>
      <c r="X101" s="93">
        <f t="shared" si="63"/>
        <v>10</v>
      </c>
      <c r="Y101" s="58"/>
      <c r="Z101" s="67">
        <f t="shared" si="64"/>
        <v>10</v>
      </c>
      <c r="AA101" s="67">
        <f t="shared" si="65"/>
        <v>0</v>
      </c>
      <c r="AB101" s="67" t="str">
        <f t="shared" si="66"/>
        <v>No data</v>
      </c>
    </row>
    <row r="102" spans="1:28">
      <c r="A102" s="106"/>
      <c r="B102" s="105"/>
      <c r="C102" s="107"/>
      <c r="D102" s="118"/>
      <c r="E102" s="22" t="s">
        <v>123</v>
      </c>
      <c r="F102" s="27" t="b">
        <f>IF(F93="Yes","NA",IF(F93="NA","NA", IF(F93="No","")))</f>
        <v>0</v>
      </c>
      <c r="G102" s="27" t="b">
        <f t="shared" ref="G102:O102" si="85">IF(G93="Yes","NA",IF(G93="NA","NA", IF(G93="No","")))</f>
        <v>0</v>
      </c>
      <c r="H102" s="27" t="b">
        <f t="shared" si="85"/>
        <v>0</v>
      </c>
      <c r="I102" s="27" t="b">
        <f t="shared" si="85"/>
        <v>0</v>
      </c>
      <c r="J102" s="27" t="b">
        <f t="shared" si="85"/>
        <v>0</v>
      </c>
      <c r="K102" s="27" t="b">
        <f t="shared" si="85"/>
        <v>0</v>
      </c>
      <c r="L102" s="27" t="b">
        <f t="shared" si="85"/>
        <v>0</v>
      </c>
      <c r="M102" s="27" t="b">
        <f t="shared" si="85"/>
        <v>0</v>
      </c>
      <c r="N102" s="27" t="b">
        <f t="shared" si="85"/>
        <v>0</v>
      </c>
      <c r="O102" s="27" t="b">
        <f t="shared" si="85"/>
        <v>0</v>
      </c>
      <c r="Q102" s="90">
        <f t="shared" si="56"/>
        <v>0</v>
      </c>
      <c r="R102" s="58" t="str">
        <f t="shared" si="57"/>
        <v>%</v>
      </c>
      <c r="S102" s="58">
        <f t="shared" si="58"/>
        <v>0</v>
      </c>
      <c r="T102" s="58" t="str">
        <f t="shared" si="59"/>
        <v>%</v>
      </c>
      <c r="U102" s="83">
        <f t="shared" si="60"/>
        <v>0</v>
      </c>
      <c r="V102" s="72">
        <f t="shared" si="61"/>
        <v>10</v>
      </c>
      <c r="W102" s="58">
        <f t="shared" si="62"/>
        <v>0</v>
      </c>
      <c r="X102" s="93">
        <f t="shared" si="63"/>
        <v>10</v>
      </c>
      <c r="Y102" s="58"/>
      <c r="Z102" s="67">
        <f t="shared" si="64"/>
        <v>10</v>
      </c>
      <c r="AA102" s="67">
        <f t="shared" si="65"/>
        <v>0</v>
      </c>
      <c r="AB102" s="67" t="str">
        <f t="shared" si="66"/>
        <v>No data</v>
      </c>
    </row>
    <row r="103" spans="1:28" ht="15" customHeight="1">
      <c r="A103" s="119"/>
      <c r="B103" s="46"/>
      <c r="C103" s="121" t="s">
        <v>180</v>
      </c>
      <c r="D103" s="109" t="s">
        <v>181</v>
      </c>
      <c r="E103" s="47" t="s">
        <v>182</v>
      </c>
      <c r="F103" s="39"/>
      <c r="G103" s="39"/>
      <c r="H103" s="39"/>
      <c r="I103" s="39"/>
      <c r="J103" s="39"/>
      <c r="K103" s="39"/>
      <c r="L103" s="39"/>
      <c r="M103" s="39"/>
      <c r="N103" s="39"/>
      <c r="O103" s="39"/>
      <c r="Q103" s="90">
        <f t="shared" si="56"/>
        <v>0</v>
      </c>
      <c r="R103" s="58" t="str">
        <f t="shared" si="57"/>
        <v>%</v>
      </c>
      <c r="S103" s="58">
        <f t="shared" si="58"/>
        <v>0</v>
      </c>
      <c r="T103" s="58" t="str">
        <f t="shared" si="59"/>
        <v>%</v>
      </c>
      <c r="U103" s="83">
        <f t="shared" si="60"/>
        <v>0</v>
      </c>
      <c r="V103" s="72">
        <f t="shared" si="61"/>
        <v>10</v>
      </c>
      <c r="W103" s="58">
        <f t="shared" si="62"/>
        <v>0</v>
      </c>
      <c r="X103" s="93">
        <f t="shared" si="63"/>
        <v>10</v>
      </c>
      <c r="Y103" s="58"/>
      <c r="Z103" s="67">
        <f t="shared" si="64"/>
        <v>0</v>
      </c>
      <c r="AA103" s="67">
        <f t="shared" si="65"/>
        <v>10</v>
      </c>
      <c r="AB103" s="67" t="str">
        <f t="shared" si="66"/>
        <v>No data</v>
      </c>
    </row>
    <row r="104" spans="1:28">
      <c r="A104" s="120"/>
      <c r="B104" s="48"/>
      <c r="C104" s="122"/>
      <c r="D104" s="110"/>
      <c r="E104" s="47" t="s">
        <v>183</v>
      </c>
      <c r="F104" s="39"/>
      <c r="G104" s="39"/>
      <c r="H104" s="39"/>
      <c r="I104" s="39"/>
      <c r="J104" s="39"/>
      <c r="K104" s="39"/>
      <c r="L104" s="39"/>
      <c r="M104" s="39"/>
      <c r="N104" s="39"/>
      <c r="O104" s="39"/>
      <c r="Q104" s="90">
        <f t="shared" si="56"/>
        <v>0</v>
      </c>
      <c r="R104" s="58" t="str">
        <f t="shared" si="57"/>
        <v>%</v>
      </c>
      <c r="S104" s="58">
        <f t="shared" si="58"/>
        <v>0</v>
      </c>
      <c r="T104" s="58" t="str">
        <f t="shared" si="59"/>
        <v>%</v>
      </c>
      <c r="U104" s="83">
        <f t="shared" si="60"/>
        <v>0</v>
      </c>
      <c r="V104" s="72">
        <f t="shared" si="61"/>
        <v>10</v>
      </c>
      <c r="W104" s="58">
        <f t="shared" si="62"/>
        <v>0</v>
      </c>
      <c r="X104" s="93">
        <f t="shared" si="63"/>
        <v>10</v>
      </c>
      <c r="Y104" s="58"/>
      <c r="Z104" s="67">
        <f t="shared" si="64"/>
        <v>0</v>
      </c>
      <c r="AA104" s="67">
        <f t="shared" si="65"/>
        <v>10</v>
      </c>
      <c r="AB104" s="67" t="str">
        <f t="shared" si="66"/>
        <v>No data</v>
      </c>
    </row>
    <row r="105" spans="1:28">
      <c r="A105" s="120"/>
      <c r="B105" s="48"/>
      <c r="C105" s="122"/>
      <c r="D105" s="110"/>
      <c r="E105" s="49" t="s">
        <v>184</v>
      </c>
      <c r="F105" s="24"/>
      <c r="G105" s="24"/>
      <c r="H105" s="24"/>
      <c r="I105" s="24"/>
      <c r="J105" s="24"/>
      <c r="K105" s="24"/>
      <c r="L105" s="24"/>
      <c r="M105" s="24"/>
      <c r="N105" s="24"/>
      <c r="O105" s="24"/>
      <c r="Q105" s="90">
        <f t="shared" si="56"/>
        <v>0</v>
      </c>
      <c r="R105" s="58" t="str">
        <f t="shared" si="57"/>
        <v>%</v>
      </c>
      <c r="S105" s="58">
        <f t="shared" si="58"/>
        <v>0</v>
      </c>
      <c r="T105" s="58" t="str">
        <f t="shared" si="59"/>
        <v>%</v>
      </c>
      <c r="U105" s="83">
        <f t="shared" si="60"/>
        <v>0</v>
      </c>
      <c r="V105" s="72">
        <f t="shared" si="61"/>
        <v>10</v>
      </c>
      <c r="W105" s="58">
        <f t="shared" si="62"/>
        <v>0</v>
      </c>
      <c r="X105" s="93">
        <f t="shared" si="63"/>
        <v>10</v>
      </c>
      <c r="Y105" s="58"/>
      <c r="Z105" s="67">
        <f t="shared" si="64"/>
        <v>0</v>
      </c>
      <c r="AA105" s="67">
        <f t="shared" si="65"/>
        <v>10</v>
      </c>
      <c r="AB105" s="67" t="str">
        <f t="shared" si="66"/>
        <v>No data</v>
      </c>
    </row>
    <row r="106" spans="1:28">
      <c r="A106" s="120"/>
      <c r="B106" s="48"/>
      <c r="C106" s="122"/>
      <c r="D106" s="124"/>
      <c r="E106" s="28" t="s">
        <v>185</v>
      </c>
      <c r="F106" s="39"/>
      <c r="G106" s="39"/>
      <c r="H106" s="39"/>
      <c r="I106" s="39"/>
      <c r="J106" s="39"/>
      <c r="K106" s="39"/>
      <c r="L106" s="39"/>
      <c r="M106" s="39"/>
      <c r="N106" s="39"/>
      <c r="O106" s="39"/>
      <c r="Q106" s="90">
        <f t="shared" si="56"/>
        <v>0</v>
      </c>
      <c r="R106" s="58" t="str">
        <f t="shared" si="57"/>
        <v>%</v>
      </c>
      <c r="S106" s="58">
        <f t="shared" si="58"/>
        <v>0</v>
      </c>
      <c r="T106" s="58" t="str">
        <f t="shared" si="59"/>
        <v>%</v>
      </c>
      <c r="U106" s="83">
        <f t="shared" si="60"/>
        <v>0</v>
      </c>
      <c r="V106" s="72">
        <f t="shared" si="61"/>
        <v>10</v>
      </c>
      <c r="W106" s="58">
        <f t="shared" si="62"/>
        <v>0</v>
      </c>
      <c r="X106" s="93">
        <f t="shared" si="63"/>
        <v>10</v>
      </c>
      <c r="Y106" s="58"/>
      <c r="Z106" s="67">
        <f t="shared" si="64"/>
        <v>0</v>
      </c>
      <c r="AA106" s="67">
        <f t="shared" si="65"/>
        <v>10</v>
      </c>
      <c r="AB106" s="67" t="str">
        <f t="shared" si="66"/>
        <v>No data</v>
      </c>
    </row>
    <row r="107" spans="1:28" ht="30">
      <c r="A107" s="120"/>
      <c r="B107" s="48"/>
      <c r="C107" s="122"/>
      <c r="D107" s="124"/>
      <c r="E107" s="9" t="s">
        <v>187</v>
      </c>
      <c r="F107" s="39"/>
      <c r="G107" s="39"/>
      <c r="H107" s="39"/>
      <c r="I107" s="39"/>
      <c r="J107" s="39"/>
      <c r="K107" s="39"/>
      <c r="L107" s="39"/>
      <c r="M107" s="39"/>
      <c r="N107" s="39"/>
      <c r="O107" s="39"/>
    </row>
    <row r="108" spans="1:28">
      <c r="A108" s="120"/>
      <c r="B108" s="48"/>
      <c r="C108" s="122"/>
      <c r="D108" s="124"/>
      <c r="E108" s="10" t="s">
        <v>186</v>
      </c>
      <c r="F108" s="39"/>
      <c r="G108" s="39"/>
      <c r="H108" s="39"/>
      <c r="I108" s="39"/>
      <c r="J108" s="39"/>
      <c r="K108" s="39"/>
      <c r="L108" s="39"/>
      <c r="M108" s="39"/>
      <c r="N108" s="39"/>
      <c r="O108" s="39"/>
    </row>
    <row r="109" spans="1:28">
      <c r="A109" s="116"/>
      <c r="B109" s="50"/>
      <c r="C109" s="123"/>
      <c r="D109" s="111"/>
      <c r="E109" s="19" t="s">
        <v>123</v>
      </c>
      <c r="F109" s="27"/>
      <c r="G109" s="27"/>
      <c r="H109" s="27"/>
      <c r="I109" s="27"/>
      <c r="J109" s="27"/>
      <c r="K109" s="27"/>
      <c r="L109" s="27"/>
      <c r="M109" s="27"/>
      <c r="N109" s="27"/>
      <c r="O109" s="27"/>
      <c r="Q109" s="90">
        <f>COUNTIF(F109:O109,"Yes")</f>
        <v>0</v>
      </c>
      <c r="R109" s="58" t="str">
        <f>IF(ISERROR(Q109/U109),"%",Q109/U109*100)</f>
        <v>%</v>
      </c>
      <c r="S109" s="58">
        <f>COUNTIF(O109:Q109, "no")</f>
        <v>0</v>
      </c>
      <c r="T109" s="58" t="str">
        <f>IF(ISERROR(S109/U109),"%",S109/U109*100)</f>
        <v>%</v>
      </c>
      <c r="U109" s="83">
        <f>SUM(Q109+S109)</f>
        <v>0</v>
      </c>
      <c r="V109" s="72">
        <f>Z109+AA109</f>
        <v>10</v>
      </c>
      <c r="W109" s="58">
        <f>COUNTIF(F109:O109,"NA")</f>
        <v>0</v>
      </c>
      <c r="X109" s="93">
        <f>Q109+S109+V109+W109</f>
        <v>10</v>
      </c>
      <c r="Y109" s="58"/>
      <c r="Z109" s="67">
        <f>COUNTIF(F109:O109,"FALSE")</f>
        <v>0</v>
      </c>
      <c r="AA109" s="67">
        <f>COUNTIF(F109:O109,"")</f>
        <v>10</v>
      </c>
      <c r="AB109" s="67" t="str">
        <f>IF(V109=X109,"No data", IF(W109=X109,"NA", IF(V109+W109=X109,"NA", R109)))</f>
        <v>No data</v>
      </c>
    </row>
    <row r="110" spans="1:28" ht="30">
      <c r="A110" s="40"/>
      <c r="B110" s="40"/>
      <c r="C110" s="74" t="s">
        <v>188</v>
      </c>
      <c r="D110" s="11" t="s">
        <v>189</v>
      </c>
      <c r="E110" s="14"/>
      <c r="F110" s="39"/>
      <c r="G110" s="39"/>
      <c r="H110" s="39"/>
      <c r="I110" s="39"/>
      <c r="J110" s="39"/>
      <c r="K110" s="39"/>
      <c r="L110" s="39"/>
      <c r="M110" s="39"/>
      <c r="N110" s="39"/>
      <c r="O110" s="39"/>
      <c r="Q110" s="90">
        <f>COUNTIF(F110:O110,"Yes")</f>
        <v>0</v>
      </c>
      <c r="R110" s="58" t="str">
        <f>IF(ISERROR(Q110/U110),"%",Q110/U110*100)</f>
        <v>%</v>
      </c>
      <c r="S110" s="58">
        <f>COUNTIF(O110:Q110, "no")</f>
        <v>0</v>
      </c>
      <c r="T110" s="58" t="str">
        <f>IF(ISERROR(S110/U110),"%",S110/U110*100)</f>
        <v>%</v>
      </c>
      <c r="U110" s="83">
        <f>SUM(Q110+S110)</f>
        <v>0</v>
      </c>
      <c r="V110" s="72">
        <f>Z110+AA110</f>
        <v>10</v>
      </c>
      <c r="W110" s="58">
        <f>COUNTIF(F110:O110,"NA")</f>
        <v>0</v>
      </c>
      <c r="X110" s="93">
        <f>Q110+S110+V110+W110</f>
        <v>10</v>
      </c>
      <c r="Y110" s="58"/>
      <c r="Z110" s="67">
        <f>COUNTIF(F110:O110,"FALSE")</f>
        <v>0</v>
      </c>
      <c r="AA110" s="67">
        <f>COUNTIF(F110:O110,"")</f>
        <v>10</v>
      </c>
      <c r="AB110" s="67" t="str">
        <f>IF(V110=X110,"No data", IF(W110=X110,"NA", IF(V110+W110=X110,"NA", R110)))</f>
        <v>No data</v>
      </c>
    </row>
    <row r="111" spans="1:28" ht="30">
      <c r="A111" s="79"/>
      <c r="B111" s="82"/>
      <c r="C111" s="81" t="s">
        <v>190</v>
      </c>
      <c r="D111" s="80" t="s">
        <v>191</v>
      </c>
      <c r="E111" s="14"/>
      <c r="F111" s="11"/>
      <c r="G111" s="11"/>
      <c r="H111" s="11"/>
      <c r="I111" s="11"/>
      <c r="J111" s="11"/>
      <c r="K111" s="11"/>
      <c r="L111" s="11"/>
      <c r="M111" s="11"/>
      <c r="N111" s="11"/>
      <c r="O111" s="11"/>
    </row>
    <row r="112" spans="1:28" ht="30">
      <c r="A112" s="40"/>
      <c r="B112" s="41"/>
      <c r="C112" s="74" t="s">
        <v>197</v>
      </c>
      <c r="D112" s="11" t="s">
        <v>198</v>
      </c>
      <c r="E112" s="14"/>
      <c r="F112" s="39"/>
      <c r="G112" s="39"/>
      <c r="H112" s="39"/>
      <c r="I112" s="39"/>
      <c r="J112" s="39"/>
      <c r="K112" s="39"/>
      <c r="L112" s="39"/>
      <c r="M112" s="39"/>
      <c r="N112" s="39"/>
      <c r="O112" s="39"/>
      <c r="Q112" s="90">
        <f>COUNTIF(F112:O112,"Yes")</f>
        <v>0</v>
      </c>
      <c r="R112" s="58" t="str">
        <f>IF(ISERROR(Q112/U112),"%",Q112/U112*100)</f>
        <v>%</v>
      </c>
      <c r="S112" s="58">
        <f>COUNTIF(O112:Q112, "no")</f>
        <v>0</v>
      </c>
      <c r="T112" s="58" t="str">
        <f>IF(ISERROR(S112/U112),"%",S112/U112*100)</f>
        <v>%</v>
      </c>
      <c r="U112" s="83">
        <f>SUM(Q112+S112)</f>
        <v>0</v>
      </c>
      <c r="V112" s="72">
        <f>Z112+AA112</f>
        <v>10</v>
      </c>
      <c r="W112" s="58">
        <f>COUNTIF(F112:O112,"NA")</f>
        <v>0</v>
      </c>
      <c r="X112" s="93">
        <f>Q112+S112+V112+W112</f>
        <v>10</v>
      </c>
      <c r="Y112" s="58"/>
      <c r="Z112" s="67">
        <f>COUNTIF(F112:O112,"FALSE")</f>
        <v>0</v>
      </c>
      <c r="AA112" s="67">
        <f>COUNTIF(F112:O112,"")</f>
        <v>10</v>
      </c>
      <c r="AB112" s="67" t="str">
        <f>IF(V112=X112,"No data", IF(W112=X112,"NA", IF(V112+W112=X112,"NA", R112)))</f>
        <v>No data</v>
      </c>
    </row>
    <row r="113" spans="1:28" ht="30">
      <c r="A113" s="40"/>
      <c r="B113" s="40"/>
      <c r="C113" s="74" t="s">
        <v>199</v>
      </c>
      <c r="D113" s="11" t="s">
        <v>162</v>
      </c>
      <c r="E113" s="14"/>
      <c r="F113" s="39"/>
      <c r="G113" s="39"/>
      <c r="H113" s="39"/>
      <c r="I113" s="39"/>
      <c r="J113" s="39"/>
      <c r="K113" s="39"/>
      <c r="L113" s="39"/>
      <c r="M113" s="39"/>
      <c r="N113" s="39"/>
      <c r="O113" s="39"/>
    </row>
    <row r="114" spans="1:28" ht="45">
      <c r="A114" s="40"/>
      <c r="B114" s="41"/>
      <c r="C114" s="74" t="s">
        <v>200</v>
      </c>
      <c r="D114" s="11" t="s">
        <v>201</v>
      </c>
      <c r="E114" s="14"/>
      <c r="F114" s="39"/>
      <c r="G114" s="39"/>
      <c r="H114" s="39"/>
      <c r="I114" s="39"/>
      <c r="J114" s="39"/>
      <c r="K114" s="39"/>
      <c r="L114" s="39"/>
      <c r="M114" s="39"/>
      <c r="N114" s="39"/>
      <c r="O114" s="39"/>
      <c r="Q114" s="90">
        <f t="shared" ref="Q114:Q119" si="86">COUNTIF(F114:O114,"Yes")</f>
        <v>0</v>
      </c>
      <c r="R114" s="58" t="str">
        <f t="shared" ref="R114:R119" si="87">IF(ISERROR(Q114/U114),"%",Q114/U114*100)</f>
        <v>%</v>
      </c>
      <c r="S114" s="58">
        <f t="shared" ref="S114:S119" si="88">COUNTIF(O114:Q114, "no")</f>
        <v>0</v>
      </c>
      <c r="T114" s="58" t="str">
        <f t="shared" ref="T114:T119" si="89">IF(ISERROR(S114/U114),"%",S114/U114*100)</f>
        <v>%</v>
      </c>
      <c r="U114" s="83">
        <f t="shared" ref="U114:U119" si="90">SUM(Q114+S114)</f>
        <v>0</v>
      </c>
      <c r="V114" s="72">
        <f t="shared" ref="V114:V119" si="91">Z114+AA114</f>
        <v>10</v>
      </c>
      <c r="W114" s="58">
        <f t="shared" ref="W114:W119" si="92">COUNTIF(F114:O114,"NA")</f>
        <v>0</v>
      </c>
      <c r="X114" s="93">
        <f t="shared" ref="X114:X119" si="93">Q114+S114+V114+W114</f>
        <v>10</v>
      </c>
      <c r="Y114" s="58"/>
      <c r="Z114" s="67">
        <f t="shared" ref="Z114:Z119" si="94">COUNTIF(F114:O114,"FALSE")</f>
        <v>0</v>
      </c>
      <c r="AA114" s="67">
        <f t="shared" ref="AA114:AA119" si="95">COUNTIF(F114:O114,"")</f>
        <v>10</v>
      </c>
      <c r="AB114" s="67" t="str">
        <f t="shared" ref="AB114:AB119" si="96">IF(V114=X114,"No data", IF(W114=X114,"NA", IF(V114+W114=X114,"NA", R114)))</f>
        <v>No data</v>
      </c>
    </row>
    <row r="115" spans="1:28" ht="30">
      <c r="A115" s="40"/>
      <c r="B115" s="41"/>
      <c r="C115" s="74" t="s">
        <v>202</v>
      </c>
      <c r="D115" s="11" t="s">
        <v>203</v>
      </c>
      <c r="E115" s="14"/>
      <c r="F115" s="39" t="b">
        <f>IF(F114="No","NA", IF(F114="Yes",""))</f>
        <v>0</v>
      </c>
      <c r="G115" s="39" t="b">
        <f t="shared" ref="G115:O115" si="97">IF(G114="No","NA", IF(G114="Yes",""))</f>
        <v>0</v>
      </c>
      <c r="H115" s="39" t="b">
        <f t="shared" si="97"/>
        <v>0</v>
      </c>
      <c r="I115" s="39" t="b">
        <f t="shared" si="97"/>
        <v>0</v>
      </c>
      <c r="J115" s="39" t="b">
        <f t="shared" si="97"/>
        <v>0</v>
      </c>
      <c r="K115" s="39" t="b">
        <f t="shared" si="97"/>
        <v>0</v>
      </c>
      <c r="L115" s="39" t="b">
        <f t="shared" si="97"/>
        <v>0</v>
      </c>
      <c r="M115" s="39" t="b">
        <f t="shared" si="97"/>
        <v>0</v>
      </c>
      <c r="N115" s="39" t="b">
        <f t="shared" si="97"/>
        <v>0</v>
      </c>
      <c r="O115" s="39" t="b">
        <f t="shared" si="97"/>
        <v>0</v>
      </c>
      <c r="Q115" s="90">
        <f t="shared" si="86"/>
        <v>0</v>
      </c>
      <c r="R115" s="58" t="str">
        <f t="shared" si="87"/>
        <v>%</v>
      </c>
      <c r="S115" s="58">
        <f t="shared" si="88"/>
        <v>0</v>
      </c>
      <c r="T115" s="58" t="str">
        <f t="shared" si="89"/>
        <v>%</v>
      </c>
      <c r="U115" s="83">
        <f t="shared" si="90"/>
        <v>0</v>
      </c>
      <c r="V115" s="72">
        <f t="shared" si="91"/>
        <v>10</v>
      </c>
      <c r="W115" s="58">
        <f t="shared" si="92"/>
        <v>0</v>
      </c>
      <c r="X115" s="93">
        <f t="shared" si="93"/>
        <v>10</v>
      </c>
      <c r="Y115" s="58"/>
      <c r="Z115" s="67">
        <f t="shared" si="94"/>
        <v>10</v>
      </c>
      <c r="AA115" s="67">
        <f t="shared" si="95"/>
        <v>0</v>
      </c>
      <c r="AB115" s="67" t="str">
        <f t="shared" si="96"/>
        <v>No data</v>
      </c>
    </row>
    <row r="116" spans="1:28" ht="15" customHeight="1">
      <c r="A116" s="106"/>
      <c r="B116" s="103"/>
      <c r="C116" s="107" t="s">
        <v>204</v>
      </c>
      <c r="D116" s="101" t="s">
        <v>205</v>
      </c>
      <c r="E116" s="47" t="s">
        <v>182</v>
      </c>
      <c r="F116" s="39"/>
      <c r="G116" s="39"/>
      <c r="H116" s="39"/>
      <c r="I116" s="39"/>
      <c r="J116" s="39"/>
      <c r="K116" s="39"/>
      <c r="L116" s="39"/>
      <c r="M116" s="39"/>
      <c r="N116" s="39"/>
      <c r="O116" s="39"/>
      <c r="Q116" s="90">
        <f t="shared" si="86"/>
        <v>0</v>
      </c>
      <c r="R116" s="58" t="str">
        <f t="shared" si="87"/>
        <v>%</v>
      </c>
      <c r="S116" s="58">
        <f t="shared" si="88"/>
        <v>0</v>
      </c>
      <c r="T116" s="58" t="str">
        <f t="shared" si="89"/>
        <v>%</v>
      </c>
      <c r="U116" s="83">
        <f t="shared" si="90"/>
        <v>0</v>
      </c>
      <c r="V116" s="72">
        <f t="shared" si="91"/>
        <v>10</v>
      </c>
      <c r="W116" s="58">
        <f t="shared" si="92"/>
        <v>0</v>
      </c>
      <c r="X116" s="93">
        <f t="shared" si="93"/>
        <v>10</v>
      </c>
      <c r="Y116" s="58"/>
      <c r="Z116" s="67">
        <f t="shared" si="94"/>
        <v>0</v>
      </c>
      <c r="AA116" s="67">
        <f t="shared" si="95"/>
        <v>10</v>
      </c>
      <c r="AB116" s="67" t="str">
        <f t="shared" si="96"/>
        <v>No data</v>
      </c>
    </row>
    <row r="117" spans="1:28">
      <c r="A117" s="106"/>
      <c r="B117" s="104"/>
      <c r="C117" s="107"/>
      <c r="D117" s="101"/>
      <c r="E117" s="47" t="s">
        <v>183</v>
      </c>
      <c r="F117" s="39"/>
      <c r="G117" s="39"/>
      <c r="H117" s="39"/>
      <c r="I117" s="39"/>
      <c r="J117" s="39"/>
      <c r="K117" s="39"/>
      <c r="L117" s="39"/>
      <c r="M117" s="39"/>
      <c r="N117" s="39"/>
      <c r="O117" s="39"/>
      <c r="Q117" s="90">
        <f t="shared" si="86"/>
        <v>0</v>
      </c>
      <c r="R117" s="58" t="str">
        <f t="shared" si="87"/>
        <v>%</v>
      </c>
      <c r="S117" s="58">
        <f t="shared" si="88"/>
        <v>0</v>
      </c>
      <c r="T117" s="58" t="str">
        <f t="shared" si="89"/>
        <v>%</v>
      </c>
      <c r="U117" s="83">
        <f t="shared" si="90"/>
        <v>0</v>
      </c>
      <c r="V117" s="72">
        <f t="shared" si="91"/>
        <v>10</v>
      </c>
      <c r="W117" s="58">
        <f t="shared" si="92"/>
        <v>0</v>
      </c>
      <c r="X117" s="93">
        <f t="shared" si="93"/>
        <v>10</v>
      </c>
      <c r="Y117" s="58"/>
      <c r="Z117" s="67">
        <f t="shared" si="94"/>
        <v>0</v>
      </c>
      <c r="AA117" s="67">
        <f t="shared" si="95"/>
        <v>10</v>
      </c>
      <c r="AB117" s="67" t="str">
        <f t="shared" si="96"/>
        <v>No data</v>
      </c>
    </row>
    <row r="118" spans="1:28">
      <c r="A118" s="106"/>
      <c r="B118" s="104"/>
      <c r="C118" s="107"/>
      <c r="D118" s="101"/>
      <c r="E118" s="49" t="s">
        <v>184</v>
      </c>
      <c r="F118" s="24"/>
      <c r="G118" s="24"/>
      <c r="H118" s="24"/>
      <c r="I118" s="24"/>
      <c r="J118" s="24"/>
      <c r="K118" s="24"/>
      <c r="L118" s="24"/>
      <c r="M118" s="24"/>
      <c r="N118" s="24"/>
      <c r="O118" s="24"/>
      <c r="Q118" s="90">
        <f t="shared" si="86"/>
        <v>0</v>
      </c>
      <c r="R118" s="58" t="str">
        <f t="shared" si="87"/>
        <v>%</v>
      </c>
      <c r="S118" s="58">
        <f t="shared" si="88"/>
        <v>0</v>
      </c>
      <c r="T118" s="58" t="str">
        <f t="shared" si="89"/>
        <v>%</v>
      </c>
      <c r="U118" s="83">
        <f t="shared" si="90"/>
        <v>0</v>
      </c>
      <c r="V118" s="72">
        <f t="shared" si="91"/>
        <v>10</v>
      </c>
      <c r="W118" s="58">
        <f t="shared" si="92"/>
        <v>0</v>
      </c>
      <c r="X118" s="93">
        <f t="shared" si="93"/>
        <v>10</v>
      </c>
      <c r="Y118" s="58"/>
      <c r="Z118" s="67">
        <f t="shared" si="94"/>
        <v>0</v>
      </c>
      <c r="AA118" s="67">
        <f t="shared" si="95"/>
        <v>10</v>
      </c>
      <c r="AB118" s="67" t="str">
        <f t="shared" si="96"/>
        <v>No data</v>
      </c>
    </row>
    <row r="119" spans="1:28">
      <c r="A119" s="106"/>
      <c r="B119" s="104"/>
      <c r="C119" s="107"/>
      <c r="D119" s="101"/>
      <c r="E119" s="29" t="s">
        <v>185</v>
      </c>
      <c r="F119" s="39"/>
      <c r="G119" s="39"/>
      <c r="H119" s="39"/>
      <c r="I119" s="39"/>
      <c r="J119" s="39"/>
      <c r="K119" s="39"/>
      <c r="L119" s="39"/>
      <c r="M119" s="39"/>
      <c r="N119" s="39"/>
      <c r="O119" s="39"/>
      <c r="Q119" s="90">
        <f t="shared" si="86"/>
        <v>0</v>
      </c>
      <c r="R119" s="58" t="str">
        <f t="shared" si="87"/>
        <v>%</v>
      </c>
      <c r="S119" s="58">
        <f t="shared" si="88"/>
        <v>0</v>
      </c>
      <c r="T119" s="58" t="str">
        <f t="shared" si="89"/>
        <v>%</v>
      </c>
      <c r="U119" s="83">
        <f t="shared" si="90"/>
        <v>0</v>
      </c>
      <c r="V119" s="72">
        <f t="shared" si="91"/>
        <v>10</v>
      </c>
      <c r="W119" s="58">
        <f t="shared" si="92"/>
        <v>0</v>
      </c>
      <c r="X119" s="93">
        <f t="shared" si="93"/>
        <v>10</v>
      </c>
      <c r="Y119" s="58"/>
      <c r="Z119" s="67">
        <f t="shared" si="94"/>
        <v>0</v>
      </c>
      <c r="AA119" s="67">
        <f t="shared" si="95"/>
        <v>10</v>
      </c>
      <c r="AB119" s="67" t="str">
        <f t="shared" si="96"/>
        <v>No data</v>
      </c>
    </row>
    <row r="120" spans="1:28" ht="30">
      <c r="A120" s="106"/>
      <c r="B120" s="104"/>
      <c r="C120" s="107"/>
      <c r="D120" s="101"/>
      <c r="E120" s="20" t="s">
        <v>187</v>
      </c>
      <c r="F120" s="39"/>
      <c r="G120" s="39"/>
      <c r="H120" s="39"/>
      <c r="I120" s="39"/>
      <c r="J120" s="39"/>
      <c r="K120" s="39"/>
      <c r="L120" s="39"/>
      <c r="M120" s="39"/>
      <c r="N120" s="39"/>
      <c r="O120" s="39"/>
    </row>
    <row r="121" spans="1:28">
      <c r="A121" s="106"/>
      <c r="B121" s="104"/>
      <c r="C121" s="107"/>
      <c r="D121" s="101"/>
      <c r="E121" s="19" t="s">
        <v>186</v>
      </c>
      <c r="F121" s="39"/>
      <c r="G121" s="39"/>
      <c r="H121" s="39"/>
      <c r="I121" s="39"/>
      <c r="J121" s="39"/>
      <c r="K121" s="39"/>
      <c r="L121" s="39"/>
      <c r="M121" s="39"/>
      <c r="N121" s="39"/>
      <c r="O121" s="39"/>
    </row>
    <row r="122" spans="1:28">
      <c r="A122" s="106"/>
      <c r="B122" s="105"/>
      <c r="C122" s="107"/>
      <c r="D122" s="101"/>
      <c r="E122" s="19" t="s">
        <v>123</v>
      </c>
      <c r="F122" s="27"/>
      <c r="G122" s="27"/>
      <c r="H122" s="27"/>
      <c r="I122" s="27"/>
      <c r="J122" s="27"/>
      <c r="K122" s="27"/>
      <c r="L122" s="27"/>
      <c r="M122" s="27"/>
      <c r="N122" s="27"/>
      <c r="O122" s="27"/>
      <c r="Q122" s="90">
        <f t="shared" ref="Q122:Q150" si="98">COUNTIF(F122:O122,"Yes")</f>
        <v>0</v>
      </c>
      <c r="R122" s="58" t="str">
        <f t="shared" ref="R122:R150" si="99">IF(ISERROR(Q122/U122),"%",Q122/U122*100)</f>
        <v>%</v>
      </c>
      <c r="S122" s="58">
        <f t="shared" ref="S122:S150" si="100">COUNTIF(O122:Q122, "no")</f>
        <v>0</v>
      </c>
      <c r="T122" s="58" t="str">
        <f t="shared" ref="T122:T150" si="101">IF(ISERROR(S122/U122),"%",S122/U122*100)</f>
        <v>%</v>
      </c>
      <c r="U122" s="83">
        <f t="shared" ref="U122:U150" si="102">SUM(Q122+S122)</f>
        <v>0</v>
      </c>
      <c r="V122" s="72">
        <f t="shared" ref="V122:V150" si="103">Z122+AA122</f>
        <v>10</v>
      </c>
      <c r="W122" s="58">
        <f t="shared" ref="W122:W150" si="104">COUNTIF(F122:O122,"NA")</f>
        <v>0</v>
      </c>
      <c r="X122" s="93">
        <f t="shared" ref="X122:X150" si="105">Q122+S122+V122+W122</f>
        <v>10</v>
      </c>
      <c r="Y122" s="58"/>
      <c r="Z122" s="67">
        <f t="shared" ref="Z122:Z150" si="106">COUNTIF(F122:O122,"FALSE")</f>
        <v>0</v>
      </c>
      <c r="AA122" s="67">
        <f t="shared" ref="AA122:AA150" si="107">COUNTIF(F122:O122,"")</f>
        <v>10</v>
      </c>
      <c r="AB122" s="67" t="str">
        <f t="shared" ref="AB122:AB150" si="108">IF(V122=X122,"No data", IF(W122=X122,"NA", IF(V122+W122=X122,"NA", R122)))</f>
        <v>No data</v>
      </c>
    </row>
    <row r="123" spans="1:28" ht="30">
      <c r="A123" s="40"/>
      <c r="B123" s="40"/>
      <c r="C123" s="74" t="s">
        <v>206</v>
      </c>
      <c r="D123" s="11" t="s">
        <v>189</v>
      </c>
      <c r="E123" s="14"/>
      <c r="F123" s="39"/>
      <c r="G123" s="39"/>
      <c r="H123" s="39"/>
      <c r="I123" s="39"/>
      <c r="J123" s="39"/>
      <c r="K123" s="39"/>
      <c r="L123" s="39"/>
      <c r="M123" s="39"/>
      <c r="N123" s="39"/>
      <c r="O123" s="39"/>
      <c r="Q123" s="90">
        <f t="shared" si="98"/>
        <v>0</v>
      </c>
      <c r="R123" s="58" t="str">
        <f t="shared" si="99"/>
        <v>%</v>
      </c>
      <c r="S123" s="58">
        <f t="shared" si="100"/>
        <v>0</v>
      </c>
      <c r="T123" s="58" t="str">
        <f t="shared" si="101"/>
        <v>%</v>
      </c>
      <c r="U123" s="83">
        <f t="shared" si="102"/>
        <v>0</v>
      </c>
      <c r="V123" s="72">
        <f t="shared" si="103"/>
        <v>10</v>
      </c>
      <c r="W123" s="58">
        <f t="shared" si="104"/>
        <v>0</v>
      </c>
      <c r="X123" s="93">
        <f t="shared" si="105"/>
        <v>10</v>
      </c>
      <c r="Y123" s="58"/>
      <c r="Z123" s="67">
        <f t="shared" si="106"/>
        <v>0</v>
      </c>
      <c r="AA123" s="67">
        <f t="shared" si="107"/>
        <v>10</v>
      </c>
      <c r="AB123" s="67" t="str">
        <f t="shared" si="108"/>
        <v>No data</v>
      </c>
    </row>
    <row r="124" spans="1:28" ht="15" customHeight="1">
      <c r="A124" s="106"/>
      <c r="B124" s="103"/>
      <c r="C124" s="107" t="s">
        <v>207</v>
      </c>
      <c r="D124" s="101" t="s">
        <v>208</v>
      </c>
      <c r="E124" s="11" t="s">
        <v>209</v>
      </c>
      <c r="F124" s="39"/>
      <c r="G124" s="39"/>
      <c r="H124" s="39"/>
      <c r="I124" s="39"/>
      <c r="J124" s="39"/>
      <c r="K124" s="39"/>
      <c r="L124" s="39"/>
      <c r="M124" s="39"/>
      <c r="N124" s="39"/>
      <c r="O124" s="39"/>
      <c r="Q124" s="90">
        <f t="shared" si="98"/>
        <v>0</v>
      </c>
      <c r="R124" s="58" t="str">
        <f t="shared" si="99"/>
        <v>%</v>
      </c>
      <c r="S124" s="58">
        <f t="shared" si="100"/>
        <v>0</v>
      </c>
      <c r="T124" s="58" t="str">
        <f t="shared" si="101"/>
        <v>%</v>
      </c>
      <c r="U124" s="83">
        <f t="shared" si="102"/>
        <v>0</v>
      </c>
      <c r="V124" s="72">
        <f t="shared" si="103"/>
        <v>10</v>
      </c>
      <c r="W124" s="58">
        <f t="shared" si="104"/>
        <v>0</v>
      </c>
      <c r="X124" s="93">
        <f t="shared" si="105"/>
        <v>10</v>
      </c>
      <c r="Y124" s="58"/>
      <c r="Z124" s="67">
        <f t="shared" si="106"/>
        <v>0</v>
      </c>
      <c r="AA124" s="67">
        <f t="shared" si="107"/>
        <v>10</v>
      </c>
      <c r="AB124" s="67" t="str">
        <f t="shared" si="108"/>
        <v>No data</v>
      </c>
    </row>
    <row r="125" spans="1:28">
      <c r="A125" s="106"/>
      <c r="B125" s="104"/>
      <c r="C125" s="107"/>
      <c r="D125" s="101"/>
      <c r="E125" s="11" t="s">
        <v>210</v>
      </c>
      <c r="F125" s="39"/>
      <c r="G125" s="39"/>
      <c r="H125" s="39"/>
      <c r="I125" s="39"/>
      <c r="J125" s="39"/>
      <c r="K125" s="39"/>
      <c r="L125" s="39"/>
      <c r="M125" s="39"/>
      <c r="N125" s="39"/>
      <c r="O125" s="39"/>
      <c r="Q125" s="90">
        <f t="shared" si="98"/>
        <v>0</v>
      </c>
      <c r="R125" s="58" t="str">
        <f t="shared" si="99"/>
        <v>%</v>
      </c>
      <c r="S125" s="58">
        <f t="shared" si="100"/>
        <v>0</v>
      </c>
      <c r="T125" s="58" t="str">
        <f t="shared" si="101"/>
        <v>%</v>
      </c>
      <c r="U125" s="83">
        <f t="shared" si="102"/>
        <v>0</v>
      </c>
      <c r="V125" s="72">
        <f t="shared" si="103"/>
        <v>10</v>
      </c>
      <c r="W125" s="58">
        <f t="shared" si="104"/>
        <v>0</v>
      </c>
      <c r="X125" s="93">
        <f t="shared" si="105"/>
        <v>10</v>
      </c>
      <c r="Y125" s="58"/>
      <c r="Z125" s="67">
        <f t="shared" si="106"/>
        <v>0</v>
      </c>
      <c r="AA125" s="67">
        <f t="shared" si="107"/>
        <v>10</v>
      </c>
      <c r="AB125" s="67" t="str">
        <f t="shared" si="108"/>
        <v>No data</v>
      </c>
    </row>
    <row r="126" spans="1:28">
      <c r="A126" s="106"/>
      <c r="B126" s="104"/>
      <c r="C126" s="107"/>
      <c r="D126" s="101"/>
      <c r="E126" s="11" t="s">
        <v>211</v>
      </c>
      <c r="F126" s="39"/>
      <c r="G126" s="39"/>
      <c r="H126" s="39"/>
      <c r="I126" s="39"/>
      <c r="J126" s="39"/>
      <c r="K126" s="39"/>
      <c r="L126" s="39"/>
      <c r="M126" s="39"/>
      <c r="N126" s="39"/>
      <c r="O126" s="39"/>
      <c r="Q126" s="90">
        <f t="shared" si="98"/>
        <v>0</v>
      </c>
      <c r="R126" s="58" t="str">
        <f t="shared" si="99"/>
        <v>%</v>
      </c>
      <c r="S126" s="58">
        <f t="shared" si="100"/>
        <v>0</v>
      </c>
      <c r="T126" s="58" t="str">
        <f t="shared" si="101"/>
        <v>%</v>
      </c>
      <c r="U126" s="83">
        <f t="shared" si="102"/>
        <v>0</v>
      </c>
      <c r="V126" s="72">
        <f t="shared" si="103"/>
        <v>10</v>
      </c>
      <c r="W126" s="58">
        <f t="shared" si="104"/>
        <v>0</v>
      </c>
      <c r="X126" s="93">
        <f t="shared" si="105"/>
        <v>10</v>
      </c>
      <c r="Y126" s="58"/>
      <c r="Z126" s="67">
        <f t="shared" si="106"/>
        <v>0</v>
      </c>
      <c r="AA126" s="67">
        <f t="shared" si="107"/>
        <v>10</v>
      </c>
      <c r="AB126" s="67" t="str">
        <f t="shared" si="108"/>
        <v>No data</v>
      </c>
    </row>
    <row r="127" spans="1:28">
      <c r="A127" s="106"/>
      <c r="B127" s="104"/>
      <c r="C127" s="107"/>
      <c r="D127" s="101"/>
      <c r="E127" s="11" t="s">
        <v>212</v>
      </c>
      <c r="F127" s="39"/>
      <c r="G127" s="39"/>
      <c r="H127" s="39"/>
      <c r="I127" s="39"/>
      <c r="J127" s="39"/>
      <c r="K127" s="39"/>
      <c r="L127" s="39"/>
      <c r="M127" s="39"/>
      <c r="N127" s="39"/>
      <c r="O127" s="39"/>
      <c r="Q127" s="90">
        <f t="shared" si="98"/>
        <v>0</v>
      </c>
      <c r="R127" s="58" t="str">
        <f t="shared" si="99"/>
        <v>%</v>
      </c>
      <c r="S127" s="58">
        <f t="shared" si="100"/>
        <v>0</v>
      </c>
      <c r="T127" s="58" t="str">
        <f t="shared" si="101"/>
        <v>%</v>
      </c>
      <c r="U127" s="83">
        <f t="shared" si="102"/>
        <v>0</v>
      </c>
      <c r="V127" s="72">
        <f t="shared" si="103"/>
        <v>10</v>
      </c>
      <c r="W127" s="58">
        <f t="shared" si="104"/>
        <v>0</v>
      </c>
      <c r="X127" s="93">
        <f t="shared" si="105"/>
        <v>10</v>
      </c>
      <c r="Y127" s="58"/>
      <c r="Z127" s="67">
        <f t="shared" si="106"/>
        <v>0</v>
      </c>
      <c r="AA127" s="67">
        <f t="shared" si="107"/>
        <v>10</v>
      </c>
      <c r="AB127" s="67" t="str">
        <f t="shared" si="108"/>
        <v>No data</v>
      </c>
    </row>
    <row r="128" spans="1:28">
      <c r="A128" s="106"/>
      <c r="B128" s="104"/>
      <c r="C128" s="107"/>
      <c r="D128" s="101"/>
      <c r="E128" s="11" t="s">
        <v>213</v>
      </c>
      <c r="F128" s="39"/>
      <c r="G128" s="39"/>
      <c r="H128" s="39"/>
      <c r="I128" s="39"/>
      <c r="J128" s="39"/>
      <c r="K128" s="39"/>
      <c r="L128" s="39"/>
      <c r="M128" s="39"/>
      <c r="N128" s="39"/>
      <c r="O128" s="39"/>
      <c r="Q128" s="90">
        <f t="shared" si="98"/>
        <v>0</v>
      </c>
      <c r="R128" s="58" t="str">
        <f t="shared" si="99"/>
        <v>%</v>
      </c>
      <c r="S128" s="58">
        <f t="shared" si="100"/>
        <v>0</v>
      </c>
      <c r="T128" s="58" t="str">
        <f t="shared" si="101"/>
        <v>%</v>
      </c>
      <c r="U128" s="83">
        <f t="shared" si="102"/>
        <v>0</v>
      </c>
      <c r="V128" s="72">
        <f t="shared" si="103"/>
        <v>10</v>
      </c>
      <c r="W128" s="58">
        <f t="shared" si="104"/>
        <v>0</v>
      </c>
      <c r="X128" s="93">
        <f t="shared" si="105"/>
        <v>10</v>
      </c>
      <c r="Y128" s="58"/>
      <c r="Z128" s="67">
        <f t="shared" si="106"/>
        <v>0</v>
      </c>
      <c r="AA128" s="67">
        <f t="shared" si="107"/>
        <v>10</v>
      </c>
      <c r="AB128" s="67" t="str">
        <f t="shared" si="108"/>
        <v>No data</v>
      </c>
    </row>
    <row r="129" spans="1:28">
      <c r="A129" s="106"/>
      <c r="B129" s="105"/>
      <c r="C129" s="107"/>
      <c r="D129" s="101"/>
      <c r="E129" s="11" t="s">
        <v>55</v>
      </c>
      <c r="F129" s="39"/>
      <c r="G129" s="39"/>
      <c r="H129" s="39"/>
      <c r="I129" s="39"/>
      <c r="J129" s="39"/>
      <c r="K129" s="39"/>
      <c r="L129" s="39"/>
      <c r="M129" s="39"/>
      <c r="N129" s="39"/>
      <c r="O129" s="39"/>
      <c r="Q129" s="90">
        <f t="shared" si="98"/>
        <v>0</v>
      </c>
      <c r="R129" s="58" t="str">
        <f t="shared" si="99"/>
        <v>%</v>
      </c>
      <c r="S129" s="58">
        <f t="shared" si="100"/>
        <v>0</v>
      </c>
      <c r="T129" s="58" t="str">
        <f t="shared" si="101"/>
        <v>%</v>
      </c>
      <c r="U129" s="83">
        <f t="shared" si="102"/>
        <v>0</v>
      </c>
      <c r="V129" s="72">
        <f t="shared" si="103"/>
        <v>10</v>
      </c>
      <c r="W129" s="58">
        <f t="shared" si="104"/>
        <v>0</v>
      </c>
      <c r="X129" s="93">
        <f t="shared" si="105"/>
        <v>10</v>
      </c>
      <c r="Y129" s="58"/>
      <c r="Z129" s="67">
        <f t="shared" si="106"/>
        <v>0</v>
      </c>
      <c r="AA129" s="67">
        <f t="shared" si="107"/>
        <v>10</v>
      </c>
      <c r="AB129" s="67" t="str">
        <f t="shared" si="108"/>
        <v>No data</v>
      </c>
    </row>
    <row r="130" spans="1:28" ht="15" customHeight="1">
      <c r="A130" s="106"/>
      <c r="B130" s="103"/>
      <c r="C130" s="107" t="s">
        <v>214</v>
      </c>
      <c r="D130" s="101" t="s">
        <v>215</v>
      </c>
      <c r="E130" s="11" t="s">
        <v>216</v>
      </c>
      <c r="F130" s="11"/>
      <c r="G130" s="11"/>
      <c r="H130" s="11"/>
      <c r="I130" s="11"/>
      <c r="J130" s="11"/>
      <c r="K130" s="11"/>
      <c r="L130" s="11"/>
      <c r="M130" s="11"/>
      <c r="N130" s="11"/>
      <c r="O130" s="11"/>
      <c r="Q130" s="90">
        <f t="shared" si="98"/>
        <v>0</v>
      </c>
      <c r="R130" s="58" t="str">
        <f t="shared" si="99"/>
        <v>%</v>
      </c>
      <c r="S130" s="58">
        <f t="shared" si="100"/>
        <v>0</v>
      </c>
      <c r="T130" s="58" t="str">
        <f t="shared" si="101"/>
        <v>%</v>
      </c>
      <c r="U130" s="83">
        <f t="shared" si="102"/>
        <v>0</v>
      </c>
      <c r="V130" s="72">
        <f t="shared" si="103"/>
        <v>10</v>
      </c>
      <c r="W130" s="58">
        <f t="shared" si="104"/>
        <v>0</v>
      </c>
      <c r="X130" s="93">
        <f t="shared" si="105"/>
        <v>10</v>
      </c>
      <c r="Y130" s="58"/>
      <c r="Z130" s="67">
        <f t="shared" si="106"/>
        <v>0</v>
      </c>
      <c r="AA130" s="67">
        <f t="shared" si="107"/>
        <v>10</v>
      </c>
      <c r="AB130" s="67" t="str">
        <f t="shared" si="108"/>
        <v>No data</v>
      </c>
    </row>
    <row r="131" spans="1:28">
      <c r="A131" s="106"/>
      <c r="B131" s="104"/>
      <c r="C131" s="107"/>
      <c r="D131" s="101"/>
      <c r="E131" s="11" t="s">
        <v>217</v>
      </c>
      <c r="F131" s="11"/>
      <c r="G131" s="11"/>
      <c r="H131" s="11"/>
      <c r="I131" s="11"/>
      <c r="J131" s="11"/>
      <c r="K131" s="11"/>
      <c r="L131" s="11"/>
      <c r="M131" s="11"/>
      <c r="N131" s="11"/>
      <c r="O131" s="11"/>
      <c r="Q131" s="90">
        <f t="shared" si="98"/>
        <v>0</v>
      </c>
      <c r="R131" s="58" t="str">
        <f t="shared" si="99"/>
        <v>%</v>
      </c>
      <c r="S131" s="58">
        <f t="shared" si="100"/>
        <v>0</v>
      </c>
      <c r="T131" s="58" t="str">
        <f t="shared" si="101"/>
        <v>%</v>
      </c>
      <c r="U131" s="83">
        <f t="shared" si="102"/>
        <v>0</v>
      </c>
      <c r="V131" s="72">
        <f t="shared" si="103"/>
        <v>10</v>
      </c>
      <c r="W131" s="58">
        <f t="shared" si="104"/>
        <v>0</v>
      </c>
      <c r="X131" s="93">
        <f t="shared" si="105"/>
        <v>10</v>
      </c>
      <c r="Y131" s="58"/>
      <c r="Z131" s="67">
        <f t="shared" si="106"/>
        <v>0</v>
      </c>
      <c r="AA131" s="67">
        <f t="shared" si="107"/>
        <v>10</v>
      </c>
      <c r="AB131" s="67" t="str">
        <f t="shared" si="108"/>
        <v>No data</v>
      </c>
    </row>
    <row r="132" spans="1:28">
      <c r="A132" s="106"/>
      <c r="B132" s="104"/>
      <c r="C132" s="107"/>
      <c r="D132" s="101"/>
      <c r="E132" s="11" t="s">
        <v>218</v>
      </c>
      <c r="F132" s="11"/>
      <c r="G132" s="11"/>
      <c r="H132" s="11"/>
      <c r="I132" s="11"/>
      <c r="J132" s="11"/>
      <c r="K132" s="11"/>
      <c r="L132" s="11"/>
      <c r="M132" s="11"/>
      <c r="N132" s="11"/>
      <c r="O132" s="11"/>
      <c r="Q132" s="90">
        <f t="shared" si="98"/>
        <v>0</v>
      </c>
      <c r="R132" s="58" t="str">
        <f t="shared" si="99"/>
        <v>%</v>
      </c>
      <c r="S132" s="58">
        <f t="shared" si="100"/>
        <v>0</v>
      </c>
      <c r="T132" s="58" t="str">
        <f t="shared" si="101"/>
        <v>%</v>
      </c>
      <c r="U132" s="83">
        <f t="shared" si="102"/>
        <v>0</v>
      </c>
      <c r="V132" s="72">
        <f t="shared" si="103"/>
        <v>10</v>
      </c>
      <c r="W132" s="58">
        <f t="shared" si="104"/>
        <v>0</v>
      </c>
      <c r="X132" s="93">
        <f t="shared" si="105"/>
        <v>10</v>
      </c>
      <c r="Y132" s="58"/>
      <c r="Z132" s="67">
        <f t="shared" si="106"/>
        <v>0</v>
      </c>
      <c r="AA132" s="67">
        <f t="shared" si="107"/>
        <v>10</v>
      </c>
      <c r="AB132" s="67" t="str">
        <f t="shared" si="108"/>
        <v>No data</v>
      </c>
    </row>
    <row r="133" spans="1:28">
      <c r="A133" s="106"/>
      <c r="B133" s="104"/>
      <c r="C133" s="107"/>
      <c r="D133" s="101"/>
      <c r="E133" s="11" t="s">
        <v>219</v>
      </c>
      <c r="F133" s="11"/>
      <c r="G133" s="11"/>
      <c r="H133" s="11"/>
      <c r="I133" s="11"/>
      <c r="J133" s="11"/>
      <c r="K133" s="11"/>
      <c r="L133" s="11"/>
      <c r="M133" s="11"/>
      <c r="N133" s="11"/>
      <c r="O133" s="11"/>
      <c r="Q133" s="90">
        <f t="shared" si="98"/>
        <v>0</v>
      </c>
      <c r="R133" s="58" t="str">
        <f t="shared" si="99"/>
        <v>%</v>
      </c>
      <c r="S133" s="58">
        <f t="shared" si="100"/>
        <v>0</v>
      </c>
      <c r="T133" s="58" t="str">
        <f t="shared" si="101"/>
        <v>%</v>
      </c>
      <c r="U133" s="83">
        <f t="shared" si="102"/>
        <v>0</v>
      </c>
      <c r="V133" s="72">
        <f t="shared" si="103"/>
        <v>10</v>
      </c>
      <c r="W133" s="58">
        <f t="shared" si="104"/>
        <v>0</v>
      </c>
      <c r="X133" s="93">
        <f t="shared" si="105"/>
        <v>10</v>
      </c>
      <c r="Y133" s="58"/>
      <c r="Z133" s="67">
        <f t="shared" si="106"/>
        <v>0</v>
      </c>
      <c r="AA133" s="67">
        <f t="shared" si="107"/>
        <v>10</v>
      </c>
      <c r="AB133" s="67" t="str">
        <f t="shared" si="108"/>
        <v>No data</v>
      </c>
    </row>
    <row r="134" spans="1:28">
      <c r="A134" s="106"/>
      <c r="B134" s="104"/>
      <c r="C134" s="107"/>
      <c r="D134" s="101"/>
      <c r="E134" s="11" t="s">
        <v>18</v>
      </c>
      <c r="F134" s="11"/>
      <c r="G134" s="11"/>
      <c r="H134" s="11"/>
      <c r="I134" s="11"/>
      <c r="J134" s="11"/>
      <c r="K134" s="11"/>
      <c r="L134" s="11"/>
      <c r="M134" s="11"/>
      <c r="N134" s="11"/>
      <c r="O134" s="11"/>
      <c r="Q134" s="90">
        <f t="shared" si="98"/>
        <v>0</v>
      </c>
      <c r="R134" s="58" t="str">
        <f t="shared" si="99"/>
        <v>%</v>
      </c>
      <c r="S134" s="58">
        <f t="shared" si="100"/>
        <v>0</v>
      </c>
      <c r="T134" s="58" t="str">
        <f t="shared" si="101"/>
        <v>%</v>
      </c>
      <c r="U134" s="83">
        <f t="shared" si="102"/>
        <v>0</v>
      </c>
      <c r="V134" s="72">
        <f t="shared" si="103"/>
        <v>10</v>
      </c>
      <c r="W134" s="58">
        <f t="shared" si="104"/>
        <v>0</v>
      </c>
      <c r="X134" s="93">
        <f t="shared" si="105"/>
        <v>10</v>
      </c>
      <c r="Y134" s="58"/>
      <c r="Z134" s="67">
        <f t="shared" si="106"/>
        <v>0</v>
      </c>
      <c r="AA134" s="67">
        <f t="shared" si="107"/>
        <v>10</v>
      </c>
      <c r="AB134" s="67" t="str">
        <f t="shared" si="108"/>
        <v>No data</v>
      </c>
    </row>
    <row r="135" spans="1:28">
      <c r="A135" s="106"/>
      <c r="B135" s="104"/>
      <c r="C135" s="107"/>
      <c r="D135" s="101"/>
      <c r="E135" s="11" t="s">
        <v>172</v>
      </c>
      <c r="F135" s="11"/>
      <c r="G135" s="11"/>
      <c r="H135" s="11"/>
      <c r="I135" s="11"/>
      <c r="J135" s="11"/>
      <c r="K135" s="11"/>
      <c r="L135" s="11"/>
      <c r="M135" s="11"/>
      <c r="N135" s="11"/>
      <c r="O135" s="11"/>
      <c r="Q135" s="90">
        <f t="shared" si="98"/>
        <v>0</v>
      </c>
      <c r="R135" s="58" t="str">
        <f t="shared" si="99"/>
        <v>%</v>
      </c>
      <c r="S135" s="58">
        <f t="shared" si="100"/>
        <v>0</v>
      </c>
      <c r="T135" s="58" t="str">
        <f t="shared" si="101"/>
        <v>%</v>
      </c>
      <c r="U135" s="83">
        <f t="shared" si="102"/>
        <v>0</v>
      </c>
      <c r="V135" s="72">
        <f t="shared" si="103"/>
        <v>10</v>
      </c>
      <c r="W135" s="58">
        <f t="shared" si="104"/>
        <v>0</v>
      </c>
      <c r="X135" s="93">
        <f t="shared" si="105"/>
        <v>10</v>
      </c>
      <c r="Y135" s="58"/>
      <c r="Z135" s="67">
        <f t="shared" si="106"/>
        <v>0</v>
      </c>
      <c r="AA135" s="67">
        <f t="shared" si="107"/>
        <v>10</v>
      </c>
      <c r="AB135" s="67" t="str">
        <f t="shared" si="108"/>
        <v>No data</v>
      </c>
    </row>
    <row r="136" spans="1:28" ht="30">
      <c r="A136" s="106"/>
      <c r="B136" s="104"/>
      <c r="C136" s="107"/>
      <c r="D136" s="101"/>
      <c r="E136" s="11" t="s">
        <v>173</v>
      </c>
      <c r="F136" s="11"/>
      <c r="G136" s="11"/>
      <c r="H136" s="11"/>
      <c r="I136" s="11"/>
      <c r="J136" s="11"/>
      <c r="K136" s="11"/>
      <c r="L136" s="11"/>
      <c r="M136" s="11"/>
      <c r="N136" s="11"/>
      <c r="O136" s="11"/>
      <c r="Q136" s="90">
        <f t="shared" si="98"/>
        <v>0</v>
      </c>
      <c r="R136" s="58" t="str">
        <f t="shared" si="99"/>
        <v>%</v>
      </c>
      <c r="S136" s="58">
        <f t="shared" si="100"/>
        <v>0</v>
      </c>
      <c r="T136" s="58" t="str">
        <f t="shared" si="101"/>
        <v>%</v>
      </c>
      <c r="U136" s="83">
        <f t="shared" si="102"/>
        <v>0</v>
      </c>
      <c r="V136" s="72">
        <f t="shared" si="103"/>
        <v>10</v>
      </c>
      <c r="W136" s="58">
        <f t="shared" si="104"/>
        <v>0</v>
      </c>
      <c r="X136" s="93">
        <f t="shared" si="105"/>
        <v>10</v>
      </c>
      <c r="Y136" s="58"/>
      <c r="Z136" s="67">
        <f t="shared" si="106"/>
        <v>0</v>
      </c>
      <c r="AA136" s="67">
        <f t="shared" si="107"/>
        <v>10</v>
      </c>
      <c r="AB136" s="67" t="str">
        <f t="shared" si="108"/>
        <v>No data</v>
      </c>
    </row>
    <row r="137" spans="1:28">
      <c r="A137" s="106"/>
      <c r="B137" s="104"/>
      <c r="C137" s="107"/>
      <c r="D137" s="101"/>
      <c r="E137" s="11" t="s">
        <v>174</v>
      </c>
      <c r="F137" s="11"/>
      <c r="G137" s="11"/>
      <c r="H137" s="11"/>
      <c r="I137" s="11"/>
      <c r="J137" s="11"/>
      <c r="K137" s="11"/>
      <c r="L137" s="11"/>
      <c r="M137" s="11"/>
      <c r="N137" s="11"/>
      <c r="O137" s="11"/>
      <c r="Q137" s="90">
        <f t="shared" si="98"/>
        <v>0</v>
      </c>
      <c r="R137" s="58" t="str">
        <f t="shared" si="99"/>
        <v>%</v>
      </c>
      <c r="S137" s="58">
        <f t="shared" si="100"/>
        <v>0</v>
      </c>
      <c r="T137" s="58" t="str">
        <f t="shared" si="101"/>
        <v>%</v>
      </c>
      <c r="U137" s="83">
        <f t="shared" si="102"/>
        <v>0</v>
      </c>
      <c r="V137" s="72">
        <f t="shared" si="103"/>
        <v>10</v>
      </c>
      <c r="W137" s="58">
        <f t="shared" si="104"/>
        <v>0</v>
      </c>
      <c r="X137" s="93">
        <f t="shared" si="105"/>
        <v>10</v>
      </c>
      <c r="Y137" s="58"/>
      <c r="Z137" s="67">
        <f t="shared" si="106"/>
        <v>0</v>
      </c>
      <c r="AA137" s="67">
        <f t="shared" si="107"/>
        <v>10</v>
      </c>
      <c r="AB137" s="67" t="str">
        <f t="shared" si="108"/>
        <v>No data</v>
      </c>
    </row>
    <row r="138" spans="1:28">
      <c r="A138" s="106"/>
      <c r="B138" s="104"/>
      <c r="C138" s="107"/>
      <c r="D138" s="101"/>
      <c r="E138" s="11" t="s">
        <v>220</v>
      </c>
      <c r="F138" s="11"/>
      <c r="G138" s="11"/>
      <c r="H138" s="11"/>
      <c r="I138" s="11"/>
      <c r="J138" s="11"/>
      <c r="K138" s="11"/>
      <c r="L138" s="11"/>
      <c r="M138" s="11"/>
      <c r="N138" s="11"/>
      <c r="O138" s="11"/>
      <c r="Q138" s="90">
        <f t="shared" si="98"/>
        <v>0</v>
      </c>
      <c r="R138" s="58" t="str">
        <f t="shared" si="99"/>
        <v>%</v>
      </c>
      <c r="S138" s="58">
        <f t="shared" si="100"/>
        <v>0</v>
      </c>
      <c r="T138" s="58" t="str">
        <f t="shared" si="101"/>
        <v>%</v>
      </c>
      <c r="U138" s="83">
        <f t="shared" si="102"/>
        <v>0</v>
      </c>
      <c r="V138" s="72">
        <f t="shared" si="103"/>
        <v>10</v>
      </c>
      <c r="W138" s="58">
        <f t="shared" si="104"/>
        <v>0</v>
      </c>
      <c r="X138" s="93">
        <f t="shared" si="105"/>
        <v>10</v>
      </c>
      <c r="Y138" s="58"/>
      <c r="Z138" s="67">
        <f t="shared" si="106"/>
        <v>0</v>
      </c>
      <c r="AA138" s="67">
        <f t="shared" si="107"/>
        <v>10</v>
      </c>
      <c r="AB138" s="67" t="str">
        <f t="shared" si="108"/>
        <v>No data</v>
      </c>
    </row>
    <row r="139" spans="1:28">
      <c r="A139" s="106"/>
      <c r="B139" s="105"/>
      <c r="C139" s="107"/>
      <c r="D139" s="101"/>
      <c r="E139" s="11" t="s">
        <v>123</v>
      </c>
      <c r="F139" s="11"/>
      <c r="G139" s="11"/>
      <c r="H139" s="11"/>
      <c r="I139" s="11"/>
      <c r="J139" s="11"/>
      <c r="K139" s="11"/>
      <c r="L139" s="11"/>
      <c r="M139" s="11"/>
      <c r="N139" s="11"/>
      <c r="O139" s="11"/>
      <c r="Q139" s="90">
        <f t="shared" si="98"/>
        <v>0</v>
      </c>
      <c r="R139" s="58" t="str">
        <f t="shared" si="99"/>
        <v>%</v>
      </c>
      <c r="S139" s="58">
        <f t="shared" si="100"/>
        <v>0</v>
      </c>
      <c r="T139" s="58" t="str">
        <f t="shared" si="101"/>
        <v>%</v>
      </c>
      <c r="U139" s="83">
        <f t="shared" si="102"/>
        <v>0</v>
      </c>
      <c r="V139" s="72">
        <f t="shared" si="103"/>
        <v>10</v>
      </c>
      <c r="W139" s="58">
        <f t="shared" si="104"/>
        <v>0</v>
      </c>
      <c r="X139" s="93">
        <f t="shared" si="105"/>
        <v>10</v>
      </c>
      <c r="Y139" s="58"/>
      <c r="Z139" s="67">
        <f t="shared" si="106"/>
        <v>0</v>
      </c>
      <c r="AA139" s="67">
        <f t="shared" si="107"/>
        <v>10</v>
      </c>
      <c r="AB139" s="67" t="str">
        <f t="shared" si="108"/>
        <v>No data</v>
      </c>
    </row>
    <row r="140" spans="1:28" ht="60" customHeight="1">
      <c r="A140" s="41"/>
      <c r="B140" s="41"/>
      <c r="C140" s="74" t="s">
        <v>221</v>
      </c>
      <c r="D140" s="11" t="s">
        <v>222</v>
      </c>
      <c r="E140" s="14"/>
      <c r="F140" s="39"/>
      <c r="G140" s="39"/>
      <c r="H140" s="39"/>
      <c r="I140" s="39"/>
      <c r="J140" s="39"/>
      <c r="K140" s="39"/>
      <c r="L140" s="39"/>
      <c r="M140" s="39"/>
      <c r="N140" s="39"/>
      <c r="O140" s="39"/>
      <c r="Q140" s="90">
        <f t="shared" si="98"/>
        <v>0</v>
      </c>
      <c r="R140" s="58" t="str">
        <f t="shared" si="99"/>
        <v>%</v>
      </c>
      <c r="S140" s="58">
        <f t="shared" si="100"/>
        <v>0</v>
      </c>
      <c r="T140" s="58" t="str">
        <f t="shared" si="101"/>
        <v>%</v>
      </c>
      <c r="U140" s="83">
        <f t="shared" si="102"/>
        <v>0</v>
      </c>
      <c r="V140" s="72">
        <f t="shared" si="103"/>
        <v>10</v>
      </c>
      <c r="W140" s="58">
        <f t="shared" si="104"/>
        <v>0</v>
      </c>
      <c r="X140" s="93">
        <f t="shared" si="105"/>
        <v>10</v>
      </c>
      <c r="Y140" s="58"/>
      <c r="Z140" s="67">
        <f t="shared" si="106"/>
        <v>0</v>
      </c>
      <c r="AA140" s="67">
        <f t="shared" si="107"/>
        <v>10</v>
      </c>
      <c r="AB140" s="67" t="str">
        <f t="shared" si="108"/>
        <v>No data</v>
      </c>
    </row>
    <row r="141" spans="1:28" ht="15" customHeight="1">
      <c r="A141" s="106"/>
      <c r="B141" s="103"/>
      <c r="C141" s="107" t="s">
        <v>223</v>
      </c>
      <c r="D141" s="101" t="s">
        <v>224</v>
      </c>
      <c r="E141" s="11" t="s">
        <v>216</v>
      </c>
      <c r="F141" s="39" t="b">
        <f>IF(F140="Yes","NA", IF(F140="No",""))</f>
        <v>0</v>
      </c>
      <c r="G141" s="39" t="b">
        <f t="shared" ref="G141:O141" si="109">IF(G140="Yes","NA", IF(G140="No",""))</f>
        <v>0</v>
      </c>
      <c r="H141" s="39" t="b">
        <f t="shared" si="109"/>
        <v>0</v>
      </c>
      <c r="I141" s="39" t="b">
        <f t="shared" si="109"/>
        <v>0</v>
      </c>
      <c r="J141" s="39" t="b">
        <f t="shared" si="109"/>
        <v>0</v>
      </c>
      <c r="K141" s="39" t="b">
        <f t="shared" si="109"/>
        <v>0</v>
      </c>
      <c r="L141" s="39" t="b">
        <f t="shared" si="109"/>
        <v>0</v>
      </c>
      <c r="M141" s="39" t="b">
        <f t="shared" si="109"/>
        <v>0</v>
      </c>
      <c r="N141" s="39" t="b">
        <f t="shared" si="109"/>
        <v>0</v>
      </c>
      <c r="O141" s="39" t="b">
        <f t="shared" si="109"/>
        <v>0</v>
      </c>
      <c r="Q141" s="90">
        <f t="shared" si="98"/>
        <v>0</v>
      </c>
      <c r="R141" s="58" t="str">
        <f t="shared" si="99"/>
        <v>%</v>
      </c>
      <c r="S141" s="58">
        <f t="shared" si="100"/>
        <v>0</v>
      </c>
      <c r="T141" s="58" t="str">
        <f t="shared" si="101"/>
        <v>%</v>
      </c>
      <c r="U141" s="83">
        <f t="shared" si="102"/>
        <v>0</v>
      </c>
      <c r="V141" s="72">
        <f t="shared" si="103"/>
        <v>10</v>
      </c>
      <c r="W141" s="58">
        <f t="shared" si="104"/>
        <v>0</v>
      </c>
      <c r="X141" s="93">
        <f t="shared" si="105"/>
        <v>10</v>
      </c>
      <c r="Y141" s="58"/>
      <c r="Z141" s="67">
        <f t="shared" si="106"/>
        <v>10</v>
      </c>
      <c r="AA141" s="67">
        <f t="shared" si="107"/>
        <v>0</v>
      </c>
      <c r="AB141" s="67" t="str">
        <f t="shared" si="108"/>
        <v>No data</v>
      </c>
    </row>
    <row r="142" spans="1:28">
      <c r="A142" s="106"/>
      <c r="B142" s="104"/>
      <c r="C142" s="107"/>
      <c r="D142" s="101"/>
      <c r="E142" s="11" t="s">
        <v>217</v>
      </c>
      <c r="F142" s="39" t="b">
        <f>IF(F140="Yes","NA", IF(F140="No",""))</f>
        <v>0</v>
      </c>
      <c r="G142" s="39" t="b">
        <f t="shared" ref="G142:O142" si="110">IF(G140="Yes","NA", IF(G140="No",""))</f>
        <v>0</v>
      </c>
      <c r="H142" s="39" t="b">
        <f t="shared" si="110"/>
        <v>0</v>
      </c>
      <c r="I142" s="39" t="b">
        <f t="shared" si="110"/>
        <v>0</v>
      </c>
      <c r="J142" s="39" t="b">
        <f t="shared" si="110"/>
        <v>0</v>
      </c>
      <c r="K142" s="39" t="b">
        <f t="shared" si="110"/>
        <v>0</v>
      </c>
      <c r="L142" s="39" t="b">
        <f t="shared" si="110"/>
        <v>0</v>
      </c>
      <c r="M142" s="39" t="b">
        <f t="shared" si="110"/>
        <v>0</v>
      </c>
      <c r="N142" s="39" t="b">
        <f t="shared" si="110"/>
        <v>0</v>
      </c>
      <c r="O142" s="39" t="b">
        <f t="shared" si="110"/>
        <v>0</v>
      </c>
      <c r="Q142" s="90">
        <f t="shared" si="98"/>
        <v>0</v>
      </c>
      <c r="R142" s="58" t="str">
        <f t="shared" si="99"/>
        <v>%</v>
      </c>
      <c r="S142" s="58">
        <f t="shared" si="100"/>
        <v>0</v>
      </c>
      <c r="T142" s="58" t="str">
        <f t="shared" si="101"/>
        <v>%</v>
      </c>
      <c r="U142" s="83">
        <f t="shared" si="102"/>
        <v>0</v>
      </c>
      <c r="V142" s="72">
        <f t="shared" si="103"/>
        <v>10</v>
      </c>
      <c r="W142" s="58">
        <f t="shared" si="104"/>
        <v>0</v>
      </c>
      <c r="X142" s="93">
        <f t="shared" si="105"/>
        <v>10</v>
      </c>
      <c r="Y142" s="58"/>
      <c r="Z142" s="67">
        <f t="shared" si="106"/>
        <v>10</v>
      </c>
      <c r="AA142" s="67">
        <f t="shared" si="107"/>
        <v>0</v>
      </c>
      <c r="AB142" s="67" t="str">
        <f t="shared" si="108"/>
        <v>No data</v>
      </c>
    </row>
    <row r="143" spans="1:28">
      <c r="A143" s="106"/>
      <c r="B143" s="104"/>
      <c r="C143" s="107"/>
      <c r="D143" s="101"/>
      <c r="E143" s="11" t="s">
        <v>218</v>
      </c>
      <c r="F143" s="39" t="b">
        <f>IF(F140="Yes","NA", IF(F140="No",""))</f>
        <v>0</v>
      </c>
      <c r="G143" s="39" t="b">
        <f t="shared" ref="G143:O143" si="111">IF(G140="Yes","NA", IF(G140="No",""))</f>
        <v>0</v>
      </c>
      <c r="H143" s="39" t="b">
        <f t="shared" si="111"/>
        <v>0</v>
      </c>
      <c r="I143" s="39" t="b">
        <f t="shared" si="111"/>
        <v>0</v>
      </c>
      <c r="J143" s="39" t="b">
        <f t="shared" si="111"/>
        <v>0</v>
      </c>
      <c r="K143" s="39" t="b">
        <f t="shared" si="111"/>
        <v>0</v>
      </c>
      <c r="L143" s="39" t="b">
        <f t="shared" si="111"/>
        <v>0</v>
      </c>
      <c r="M143" s="39" t="b">
        <f t="shared" si="111"/>
        <v>0</v>
      </c>
      <c r="N143" s="39" t="b">
        <f t="shared" si="111"/>
        <v>0</v>
      </c>
      <c r="O143" s="39" t="b">
        <f t="shared" si="111"/>
        <v>0</v>
      </c>
      <c r="Q143" s="90">
        <f t="shared" si="98"/>
        <v>0</v>
      </c>
      <c r="R143" s="58" t="str">
        <f t="shared" si="99"/>
        <v>%</v>
      </c>
      <c r="S143" s="58">
        <f t="shared" si="100"/>
        <v>0</v>
      </c>
      <c r="T143" s="58" t="str">
        <f t="shared" si="101"/>
        <v>%</v>
      </c>
      <c r="U143" s="83">
        <f t="shared" si="102"/>
        <v>0</v>
      </c>
      <c r="V143" s="72">
        <f t="shared" si="103"/>
        <v>10</v>
      </c>
      <c r="W143" s="58">
        <f t="shared" si="104"/>
        <v>0</v>
      </c>
      <c r="X143" s="93">
        <f t="shared" si="105"/>
        <v>10</v>
      </c>
      <c r="Y143" s="58"/>
      <c r="Z143" s="67">
        <f t="shared" si="106"/>
        <v>10</v>
      </c>
      <c r="AA143" s="67">
        <f t="shared" si="107"/>
        <v>0</v>
      </c>
      <c r="AB143" s="67" t="str">
        <f t="shared" si="108"/>
        <v>No data</v>
      </c>
    </row>
    <row r="144" spans="1:28">
      <c r="A144" s="106"/>
      <c r="B144" s="104"/>
      <c r="C144" s="107"/>
      <c r="D144" s="101"/>
      <c r="E144" s="11" t="s">
        <v>219</v>
      </c>
      <c r="F144" s="39" t="b">
        <f>IF(F140="Yes","NA", IF(F140="No",""))</f>
        <v>0</v>
      </c>
      <c r="G144" s="39" t="b">
        <f t="shared" ref="G144:O144" si="112">IF(G140="Yes","NA", IF(G140="No",""))</f>
        <v>0</v>
      </c>
      <c r="H144" s="39" t="b">
        <f t="shared" si="112"/>
        <v>0</v>
      </c>
      <c r="I144" s="39" t="b">
        <f t="shared" si="112"/>
        <v>0</v>
      </c>
      <c r="J144" s="39" t="b">
        <f t="shared" si="112"/>
        <v>0</v>
      </c>
      <c r="K144" s="39" t="b">
        <f t="shared" si="112"/>
        <v>0</v>
      </c>
      <c r="L144" s="39" t="b">
        <f t="shared" si="112"/>
        <v>0</v>
      </c>
      <c r="M144" s="39" t="b">
        <f t="shared" si="112"/>
        <v>0</v>
      </c>
      <c r="N144" s="39" t="b">
        <f t="shared" si="112"/>
        <v>0</v>
      </c>
      <c r="O144" s="39" t="b">
        <f t="shared" si="112"/>
        <v>0</v>
      </c>
      <c r="Q144" s="90">
        <f t="shared" si="98"/>
        <v>0</v>
      </c>
      <c r="R144" s="58" t="str">
        <f t="shared" si="99"/>
        <v>%</v>
      </c>
      <c r="S144" s="58">
        <f t="shared" si="100"/>
        <v>0</v>
      </c>
      <c r="T144" s="58" t="str">
        <f t="shared" si="101"/>
        <v>%</v>
      </c>
      <c r="U144" s="83">
        <f t="shared" si="102"/>
        <v>0</v>
      </c>
      <c r="V144" s="72">
        <f t="shared" si="103"/>
        <v>10</v>
      </c>
      <c r="W144" s="58">
        <f t="shared" si="104"/>
        <v>0</v>
      </c>
      <c r="X144" s="93">
        <f t="shared" si="105"/>
        <v>10</v>
      </c>
      <c r="Y144" s="58"/>
      <c r="Z144" s="67">
        <f t="shared" si="106"/>
        <v>10</v>
      </c>
      <c r="AA144" s="67">
        <f t="shared" si="107"/>
        <v>0</v>
      </c>
      <c r="AB144" s="67" t="str">
        <f t="shared" si="108"/>
        <v>No data</v>
      </c>
    </row>
    <row r="145" spans="1:28">
      <c r="A145" s="106"/>
      <c r="B145" s="104"/>
      <c r="C145" s="107"/>
      <c r="D145" s="101"/>
      <c r="E145" s="11" t="s">
        <v>18</v>
      </c>
      <c r="F145" s="39" t="b">
        <f>IF(F140="Yes","NA", IF(F140="No",""))</f>
        <v>0</v>
      </c>
      <c r="G145" s="39" t="b">
        <f t="shared" ref="G145:O145" si="113">IF(G140="Yes","NA", IF(G140="No",""))</f>
        <v>0</v>
      </c>
      <c r="H145" s="39" t="b">
        <f t="shared" si="113"/>
        <v>0</v>
      </c>
      <c r="I145" s="39" t="b">
        <f t="shared" si="113"/>
        <v>0</v>
      </c>
      <c r="J145" s="39" t="b">
        <f t="shared" si="113"/>
        <v>0</v>
      </c>
      <c r="K145" s="39" t="b">
        <f t="shared" si="113"/>
        <v>0</v>
      </c>
      <c r="L145" s="39" t="b">
        <f t="shared" si="113"/>
        <v>0</v>
      </c>
      <c r="M145" s="39" t="b">
        <f t="shared" si="113"/>
        <v>0</v>
      </c>
      <c r="N145" s="39" t="b">
        <f t="shared" si="113"/>
        <v>0</v>
      </c>
      <c r="O145" s="39" t="b">
        <f t="shared" si="113"/>
        <v>0</v>
      </c>
      <c r="Q145" s="90">
        <f t="shared" si="98"/>
        <v>0</v>
      </c>
      <c r="R145" s="58" t="str">
        <f t="shared" si="99"/>
        <v>%</v>
      </c>
      <c r="S145" s="58">
        <f t="shared" si="100"/>
        <v>0</v>
      </c>
      <c r="T145" s="58" t="str">
        <f t="shared" si="101"/>
        <v>%</v>
      </c>
      <c r="U145" s="83">
        <f t="shared" si="102"/>
        <v>0</v>
      </c>
      <c r="V145" s="72">
        <f t="shared" si="103"/>
        <v>10</v>
      </c>
      <c r="W145" s="58">
        <f t="shared" si="104"/>
        <v>0</v>
      </c>
      <c r="X145" s="93">
        <f t="shared" si="105"/>
        <v>10</v>
      </c>
      <c r="Y145" s="58"/>
      <c r="Z145" s="67">
        <f t="shared" si="106"/>
        <v>10</v>
      </c>
      <c r="AA145" s="67">
        <f t="shared" si="107"/>
        <v>0</v>
      </c>
      <c r="AB145" s="67" t="str">
        <f t="shared" si="108"/>
        <v>No data</v>
      </c>
    </row>
    <row r="146" spans="1:28">
      <c r="A146" s="106"/>
      <c r="B146" s="104"/>
      <c r="C146" s="107"/>
      <c r="D146" s="101"/>
      <c r="E146" s="11" t="s">
        <v>172</v>
      </c>
      <c r="F146" s="39" t="b">
        <f>IF(F140="Yes","NA", IF(F140="No",""))</f>
        <v>0</v>
      </c>
      <c r="G146" s="39" t="b">
        <f t="shared" ref="G146:O146" si="114">IF(G140="Yes","NA", IF(G140="No",""))</f>
        <v>0</v>
      </c>
      <c r="H146" s="39" t="b">
        <f t="shared" si="114"/>
        <v>0</v>
      </c>
      <c r="I146" s="39" t="b">
        <f t="shared" si="114"/>
        <v>0</v>
      </c>
      <c r="J146" s="39" t="b">
        <f t="shared" si="114"/>
        <v>0</v>
      </c>
      <c r="K146" s="39" t="b">
        <f t="shared" si="114"/>
        <v>0</v>
      </c>
      <c r="L146" s="39" t="b">
        <f t="shared" si="114"/>
        <v>0</v>
      </c>
      <c r="M146" s="39" t="b">
        <f t="shared" si="114"/>
        <v>0</v>
      </c>
      <c r="N146" s="39" t="b">
        <f t="shared" si="114"/>
        <v>0</v>
      </c>
      <c r="O146" s="39" t="b">
        <f t="shared" si="114"/>
        <v>0</v>
      </c>
      <c r="Q146" s="90">
        <f t="shared" si="98"/>
        <v>0</v>
      </c>
      <c r="R146" s="58" t="str">
        <f t="shared" si="99"/>
        <v>%</v>
      </c>
      <c r="S146" s="58">
        <f t="shared" si="100"/>
        <v>0</v>
      </c>
      <c r="T146" s="58" t="str">
        <f t="shared" si="101"/>
        <v>%</v>
      </c>
      <c r="U146" s="83">
        <f t="shared" si="102"/>
        <v>0</v>
      </c>
      <c r="V146" s="72">
        <f t="shared" si="103"/>
        <v>10</v>
      </c>
      <c r="W146" s="58">
        <f t="shared" si="104"/>
        <v>0</v>
      </c>
      <c r="X146" s="93">
        <f t="shared" si="105"/>
        <v>10</v>
      </c>
      <c r="Y146" s="58"/>
      <c r="Z146" s="67">
        <f t="shared" si="106"/>
        <v>10</v>
      </c>
      <c r="AA146" s="67">
        <f t="shared" si="107"/>
        <v>0</v>
      </c>
      <c r="AB146" s="67" t="str">
        <f t="shared" si="108"/>
        <v>No data</v>
      </c>
    </row>
    <row r="147" spans="1:28" ht="30">
      <c r="A147" s="106"/>
      <c r="B147" s="104"/>
      <c r="C147" s="107"/>
      <c r="D147" s="101"/>
      <c r="E147" s="11" t="s">
        <v>173</v>
      </c>
      <c r="F147" s="39" t="b">
        <f>IF(F140="Yes","NA", IF(F140="No",""))</f>
        <v>0</v>
      </c>
      <c r="G147" s="39" t="b">
        <f t="shared" ref="G147:O147" si="115">IF(G140="Yes","NA", IF(G140="No",""))</f>
        <v>0</v>
      </c>
      <c r="H147" s="39" t="b">
        <f t="shared" si="115"/>
        <v>0</v>
      </c>
      <c r="I147" s="39" t="b">
        <f t="shared" si="115"/>
        <v>0</v>
      </c>
      <c r="J147" s="39" t="b">
        <f t="shared" si="115"/>
        <v>0</v>
      </c>
      <c r="K147" s="39" t="b">
        <f t="shared" si="115"/>
        <v>0</v>
      </c>
      <c r="L147" s="39" t="b">
        <f t="shared" si="115"/>
        <v>0</v>
      </c>
      <c r="M147" s="39" t="b">
        <f t="shared" si="115"/>
        <v>0</v>
      </c>
      <c r="N147" s="39" t="b">
        <f t="shared" si="115"/>
        <v>0</v>
      </c>
      <c r="O147" s="39" t="b">
        <f t="shared" si="115"/>
        <v>0</v>
      </c>
      <c r="Q147" s="90">
        <f t="shared" si="98"/>
        <v>0</v>
      </c>
      <c r="R147" s="58" t="str">
        <f t="shared" si="99"/>
        <v>%</v>
      </c>
      <c r="S147" s="58">
        <f t="shared" si="100"/>
        <v>0</v>
      </c>
      <c r="T147" s="58" t="str">
        <f t="shared" si="101"/>
        <v>%</v>
      </c>
      <c r="U147" s="83">
        <f t="shared" si="102"/>
        <v>0</v>
      </c>
      <c r="V147" s="72">
        <f t="shared" si="103"/>
        <v>10</v>
      </c>
      <c r="W147" s="58">
        <f t="shared" si="104"/>
        <v>0</v>
      </c>
      <c r="X147" s="93">
        <f t="shared" si="105"/>
        <v>10</v>
      </c>
      <c r="Y147" s="58"/>
      <c r="Z147" s="67">
        <f t="shared" si="106"/>
        <v>10</v>
      </c>
      <c r="AA147" s="67">
        <f t="shared" si="107"/>
        <v>0</v>
      </c>
      <c r="AB147" s="67" t="str">
        <f t="shared" si="108"/>
        <v>No data</v>
      </c>
    </row>
    <row r="148" spans="1:28">
      <c r="A148" s="106"/>
      <c r="B148" s="104"/>
      <c r="C148" s="107"/>
      <c r="D148" s="101"/>
      <c r="E148" s="11" t="s">
        <v>174</v>
      </c>
      <c r="F148" s="39" t="b">
        <f>IF(F140="Yes","NA", IF(F140="No",""))</f>
        <v>0</v>
      </c>
      <c r="G148" s="39" t="b">
        <f t="shared" ref="G148:O148" si="116">IF(G140="Yes","NA", IF(G140="No",""))</f>
        <v>0</v>
      </c>
      <c r="H148" s="39" t="b">
        <f t="shared" si="116"/>
        <v>0</v>
      </c>
      <c r="I148" s="39" t="b">
        <f t="shared" si="116"/>
        <v>0</v>
      </c>
      <c r="J148" s="39" t="b">
        <f t="shared" si="116"/>
        <v>0</v>
      </c>
      <c r="K148" s="39" t="b">
        <f t="shared" si="116"/>
        <v>0</v>
      </c>
      <c r="L148" s="39" t="b">
        <f t="shared" si="116"/>
        <v>0</v>
      </c>
      <c r="M148" s="39" t="b">
        <f t="shared" si="116"/>
        <v>0</v>
      </c>
      <c r="N148" s="39" t="b">
        <f t="shared" si="116"/>
        <v>0</v>
      </c>
      <c r="O148" s="39" t="b">
        <f t="shared" si="116"/>
        <v>0</v>
      </c>
      <c r="Q148" s="90">
        <f t="shared" si="98"/>
        <v>0</v>
      </c>
      <c r="R148" s="58" t="str">
        <f t="shared" si="99"/>
        <v>%</v>
      </c>
      <c r="S148" s="58">
        <f t="shared" si="100"/>
        <v>0</v>
      </c>
      <c r="T148" s="58" t="str">
        <f t="shared" si="101"/>
        <v>%</v>
      </c>
      <c r="U148" s="83">
        <f t="shared" si="102"/>
        <v>0</v>
      </c>
      <c r="V148" s="72">
        <f t="shared" si="103"/>
        <v>10</v>
      </c>
      <c r="W148" s="58">
        <f t="shared" si="104"/>
        <v>0</v>
      </c>
      <c r="X148" s="93">
        <f t="shared" si="105"/>
        <v>10</v>
      </c>
      <c r="Y148" s="58"/>
      <c r="Z148" s="67">
        <f t="shared" si="106"/>
        <v>10</v>
      </c>
      <c r="AA148" s="67">
        <f t="shared" si="107"/>
        <v>0</v>
      </c>
      <c r="AB148" s="67" t="str">
        <f t="shared" si="108"/>
        <v>No data</v>
      </c>
    </row>
    <row r="149" spans="1:28">
      <c r="A149" s="106"/>
      <c r="B149" s="104"/>
      <c r="C149" s="107"/>
      <c r="D149" s="101"/>
      <c r="E149" s="11" t="s">
        <v>220</v>
      </c>
      <c r="F149" s="39" t="b">
        <f>IF(F140="Yes","NA", IF(F140="No",""))</f>
        <v>0</v>
      </c>
      <c r="G149" s="39" t="b">
        <f t="shared" ref="G149:O149" si="117">IF(G140="Yes","NA", IF(G140="No",""))</f>
        <v>0</v>
      </c>
      <c r="H149" s="39" t="b">
        <f t="shared" si="117"/>
        <v>0</v>
      </c>
      <c r="I149" s="39" t="b">
        <f t="shared" si="117"/>
        <v>0</v>
      </c>
      <c r="J149" s="39" t="b">
        <f t="shared" si="117"/>
        <v>0</v>
      </c>
      <c r="K149" s="39" t="b">
        <f t="shared" si="117"/>
        <v>0</v>
      </c>
      <c r="L149" s="39" t="b">
        <f t="shared" si="117"/>
        <v>0</v>
      </c>
      <c r="M149" s="39" t="b">
        <f t="shared" si="117"/>
        <v>0</v>
      </c>
      <c r="N149" s="39" t="b">
        <f t="shared" si="117"/>
        <v>0</v>
      </c>
      <c r="O149" s="39" t="b">
        <f t="shared" si="117"/>
        <v>0</v>
      </c>
      <c r="Q149" s="90">
        <f t="shared" si="98"/>
        <v>0</v>
      </c>
      <c r="R149" s="58" t="str">
        <f t="shared" si="99"/>
        <v>%</v>
      </c>
      <c r="S149" s="58">
        <f t="shared" si="100"/>
        <v>0</v>
      </c>
      <c r="T149" s="58" t="str">
        <f t="shared" si="101"/>
        <v>%</v>
      </c>
      <c r="U149" s="83">
        <f t="shared" si="102"/>
        <v>0</v>
      </c>
      <c r="V149" s="72">
        <f t="shared" si="103"/>
        <v>10</v>
      </c>
      <c r="W149" s="58">
        <f t="shared" si="104"/>
        <v>0</v>
      </c>
      <c r="X149" s="93">
        <f t="shared" si="105"/>
        <v>10</v>
      </c>
      <c r="Y149" s="58"/>
      <c r="Z149" s="67">
        <f t="shared" si="106"/>
        <v>10</v>
      </c>
      <c r="AA149" s="67">
        <f t="shared" si="107"/>
        <v>0</v>
      </c>
      <c r="AB149" s="67" t="str">
        <f t="shared" si="108"/>
        <v>No data</v>
      </c>
    </row>
    <row r="150" spans="1:28">
      <c r="A150" s="106"/>
      <c r="B150" s="105"/>
      <c r="C150" s="107"/>
      <c r="D150" s="101"/>
      <c r="E150" s="11" t="s">
        <v>123</v>
      </c>
      <c r="F150" s="39" t="b">
        <f>IF(F140="Yes","NA", IF(F140="No",""))</f>
        <v>0</v>
      </c>
      <c r="G150" s="39" t="b">
        <f t="shared" ref="G150:O150" si="118">IF(G140="Yes","NA", IF(G140="No",""))</f>
        <v>0</v>
      </c>
      <c r="H150" s="39" t="b">
        <f t="shared" si="118"/>
        <v>0</v>
      </c>
      <c r="I150" s="39" t="b">
        <f t="shared" si="118"/>
        <v>0</v>
      </c>
      <c r="J150" s="39" t="b">
        <f t="shared" si="118"/>
        <v>0</v>
      </c>
      <c r="K150" s="39" t="b">
        <f t="shared" si="118"/>
        <v>0</v>
      </c>
      <c r="L150" s="39" t="b">
        <f t="shared" si="118"/>
        <v>0</v>
      </c>
      <c r="M150" s="39" t="b">
        <f t="shared" si="118"/>
        <v>0</v>
      </c>
      <c r="N150" s="39" t="b">
        <f t="shared" si="118"/>
        <v>0</v>
      </c>
      <c r="O150" s="39" t="b">
        <f t="shared" si="118"/>
        <v>0</v>
      </c>
      <c r="Q150" s="90">
        <f t="shared" si="98"/>
        <v>0</v>
      </c>
      <c r="R150" s="58" t="str">
        <f t="shared" si="99"/>
        <v>%</v>
      </c>
      <c r="S150" s="58">
        <f t="shared" si="100"/>
        <v>0</v>
      </c>
      <c r="T150" s="58" t="str">
        <f t="shared" si="101"/>
        <v>%</v>
      </c>
      <c r="U150" s="83">
        <f t="shared" si="102"/>
        <v>0</v>
      </c>
      <c r="V150" s="72">
        <f t="shared" si="103"/>
        <v>10</v>
      </c>
      <c r="W150" s="58">
        <f t="shared" si="104"/>
        <v>0</v>
      </c>
      <c r="X150" s="93">
        <f t="shared" si="105"/>
        <v>10</v>
      </c>
      <c r="Y150" s="58"/>
      <c r="Z150" s="67">
        <f t="shared" si="106"/>
        <v>10</v>
      </c>
      <c r="AA150" s="67">
        <f t="shared" si="107"/>
        <v>0</v>
      </c>
      <c r="AB150" s="67" t="str">
        <f t="shared" si="108"/>
        <v>No data</v>
      </c>
    </row>
    <row r="151" spans="1:28">
      <c r="A151" s="125" t="s">
        <v>225</v>
      </c>
      <c r="B151" s="126"/>
      <c r="C151" s="126"/>
      <c r="D151" s="126"/>
      <c r="E151" s="126"/>
      <c r="F151" s="126"/>
      <c r="G151" s="126"/>
      <c r="H151" s="126"/>
      <c r="I151" s="126"/>
      <c r="J151" s="126"/>
      <c r="K151" s="126"/>
      <c r="L151" s="126"/>
      <c r="M151" s="126"/>
      <c r="N151" s="126"/>
      <c r="O151" s="127"/>
    </row>
    <row r="152" spans="1:28" ht="75" customHeight="1">
      <c r="A152" s="41"/>
      <c r="B152" s="41"/>
      <c r="C152" s="74" t="s">
        <v>226</v>
      </c>
      <c r="D152" s="11" t="s">
        <v>227</v>
      </c>
      <c r="E152" s="14"/>
      <c r="F152" s="39"/>
      <c r="G152" s="39"/>
      <c r="H152" s="39"/>
      <c r="I152" s="39"/>
      <c r="J152" s="39"/>
      <c r="K152" s="39"/>
      <c r="L152" s="39"/>
      <c r="M152" s="39"/>
      <c r="N152" s="39"/>
      <c r="O152" s="39"/>
      <c r="Q152" s="90">
        <f t="shared" ref="Q152:Q164" si="119">COUNTIF(F152:O152,"Yes")</f>
        <v>0</v>
      </c>
      <c r="R152" s="58" t="str">
        <f t="shared" ref="R152:R164" si="120">IF(ISERROR(Q152/U152),"%",Q152/U152*100)</f>
        <v>%</v>
      </c>
      <c r="S152" s="58">
        <f t="shared" ref="S152:S164" si="121">COUNTIF(O152:Q152, "no")</f>
        <v>0</v>
      </c>
      <c r="T152" s="58" t="str">
        <f t="shared" ref="T152:T164" si="122">IF(ISERROR(S152/U152),"%",S152/U152*100)</f>
        <v>%</v>
      </c>
      <c r="U152" s="83">
        <f t="shared" ref="U152:U164" si="123">SUM(Q152+S152)</f>
        <v>0</v>
      </c>
      <c r="V152" s="72">
        <f t="shared" ref="V152:V164" si="124">Z152+AA152</f>
        <v>10</v>
      </c>
      <c r="W152" s="58">
        <f t="shared" ref="W152:W164" si="125">COUNTIF(F152:O152,"NA")</f>
        <v>0</v>
      </c>
      <c r="X152" s="93">
        <f t="shared" ref="X152:X164" si="126">Q152+S152+V152+W152</f>
        <v>10</v>
      </c>
      <c r="Y152" s="58"/>
      <c r="Z152" s="67">
        <f t="shared" ref="Z152:Z164" si="127">COUNTIF(F152:O152,"FALSE")</f>
        <v>0</v>
      </c>
      <c r="AA152" s="67">
        <f t="shared" ref="AA152:AA164" si="128">COUNTIF(F152:O152,"")</f>
        <v>10</v>
      </c>
      <c r="AB152" s="67" t="str">
        <f t="shared" ref="AB152:AB164" si="129">IF(V152=X152,"No data", IF(W152=X152,"NA", IF(V152+W152=X152,"NA", R152)))</f>
        <v>No data</v>
      </c>
    </row>
    <row r="153" spans="1:28" ht="30" customHeight="1">
      <c r="A153" s="40"/>
      <c r="B153" s="40"/>
      <c r="C153" s="74" t="s">
        <v>228</v>
      </c>
      <c r="D153" s="11" t="s">
        <v>229</v>
      </c>
      <c r="E153" s="14"/>
      <c r="F153" s="39" t="b">
        <f>IF(F152="No","NA", IF(F152="Yes",""))</f>
        <v>0</v>
      </c>
      <c r="G153" s="39" t="b">
        <f t="shared" ref="G153:O153" si="130">IF(G152="No","NA", IF(G152="Yes",""))</f>
        <v>0</v>
      </c>
      <c r="H153" s="39" t="b">
        <f t="shared" si="130"/>
        <v>0</v>
      </c>
      <c r="I153" s="39" t="b">
        <f t="shared" si="130"/>
        <v>0</v>
      </c>
      <c r="J153" s="39" t="b">
        <f t="shared" si="130"/>
        <v>0</v>
      </c>
      <c r="K153" s="39" t="b">
        <f t="shared" si="130"/>
        <v>0</v>
      </c>
      <c r="L153" s="39" t="b">
        <f t="shared" si="130"/>
        <v>0</v>
      </c>
      <c r="M153" s="39" t="b">
        <f t="shared" si="130"/>
        <v>0</v>
      </c>
      <c r="N153" s="39" t="b">
        <f t="shared" si="130"/>
        <v>0</v>
      </c>
      <c r="O153" s="39" t="b">
        <f t="shared" si="130"/>
        <v>0</v>
      </c>
      <c r="Q153" s="90">
        <f t="shared" si="119"/>
        <v>0</v>
      </c>
      <c r="R153" s="58" t="str">
        <f t="shared" si="120"/>
        <v>%</v>
      </c>
      <c r="S153" s="58">
        <f t="shared" si="121"/>
        <v>0</v>
      </c>
      <c r="T153" s="58" t="str">
        <f t="shared" si="122"/>
        <v>%</v>
      </c>
      <c r="U153" s="83">
        <f t="shared" si="123"/>
        <v>0</v>
      </c>
      <c r="V153" s="72">
        <f t="shared" si="124"/>
        <v>10</v>
      </c>
      <c r="W153" s="58">
        <f t="shared" si="125"/>
        <v>0</v>
      </c>
      <c r="X153" s="93">
        <f t="shared" si="126"/>
        <v>10</v>
      </c>
      <c r="Y153" s="58"/>
      <c r="Z153" s="67">
        <f t="shared" si="127"/>
        <v>10</v>
      </c>
      <c r="AA153" s="67">
        <f t="shared" si="128"/>
        <v>0</v>
      </c>
      <c r="AB153" s="67" t="str">
        <f t="shared" si="129"/>
        <v>No data</v>
      </c>
    </row>
    <row r="154" spans="1:28" ht="45">
      <c r="A154" s="41"/>
      <c r="B154" s="41"/>
      <c r="C154" s="74" t="s">
        <v>230</v>
      </c>
      <c r="D154" s="11" t="s">
        <v>231</v>
      </c>
      <c r="E154" s="14"/>
      <c r="F154" s="78"/>
      <c r="G154" s="39"/>
      <c r="H154" s="39"/>
      <c r="I154" s="39"/>
      <c r="J154" s="39"/>
      <c r="K154" s="39"/>
      <c r="L154" s="39"/>
      <c r="M154" s="39"/>
      <c r="N154" s="39"/>
      <c r="O154" s="39"/>
      <c r="Q154" s="90">
        <f t="shared" si="119"/>
        <v>0</v>
      </c>
      <c r="R154" s="58" t="str">
        <f t="shared" si="120"/>
        <v>%</v>
      </c>
      <c r="S154" s="58">
        <f t="shared" si="121"/>
        <v>0</v>
      </c>
      <c r="T154" s="58" t="str">
        <f t="shared" si="122"/>
        <v>%</v>
      </c>
      <c r="U154" s="83">
        <f t="shared" si="123"/>
        <v>0</v>
      </c>
      <c r="V154" s="72">
        <f t="shared" si="124"/>
        <v>10</v>
      </c>
      <c r="W154" s="58">
        <f t="shared" si="125"/>
        <v>0</v>
      </c>
      <c r="X154" s="93">
        <f t="shared" si="126"/>
        <v>10</v>
      </c>
      <c r="Y154" s="58"/>
      <c r="Z154" s="67">
        <f t="shared" si="127"/>
        <v>0</v>
      </c>
      <c r="AA154" s="67">
        <f t="shared" si="128"/>
        <v>10</v>
      </c>
      <c r="AB154" s="67" t="str">
        <f t="shared" si="129"/>
        <v>No data</v>
      </c>
    </row>
    <row r="155" spans="1:28" ht="45">
      <c r="A155" s="41"/>
      <c r="B155" s="41"/>
      <c r="C155" s="74" t="s">
        <v>232</v>
      </c>
      <c r="D155" s="11" t="s">
        <v>234</v>
      </c>
      <c r="E155" s="14"/>
      <c r="F155" s="39" t="b">
        <f>IF(F154="No","NA", IF(F154="Yes",""))</f>
        <v>0</v>
      </c>
      <c r="G155" s="39" t="b">
        <f t="shared" ref="G155:N155" si="131">IF(G154="No","NA", IF(G154="Yes",""))</f>
        <v>0</v>
      </c>
      <c r="H155" s="39" t="b">
        <f t="shared" si="131"/>
        <v>0</v>
      </c>
      <c r="I155" s="39" t="b">
        <f t="shared" si="131"/>
        <v>0</v>
      </c>
      <c r="J155" s="39" t="b">
        <f t="shared" si="131"/>
        <v>0</v>
      </c>
      <c r="K155" s="39" t="b">
        <f t="shared" si="131"/>
        <v>0</v>
      </c>
      <c r="L155" s="39" t="b">
        <f t="shared" si="131"/>
        <v>0</v>
      </c>
      <c r="M155" s="39" t="b">
        <f t="shared" si="131"/>
        <v>0</v>
      </c>
      <c r="N155" s="39" t="b">
        <f t="shared" si="131"/>
        <v>0</v>
      </c>
      <c r="O155" s="39" t="b">
        <f t="shared" ref="O155" si="132">IF(O154="No","NA", IF(O154="Yes",""))</f>
        <v>0</v>
      </c>
      <c r="Q155" s="90">
        <f t="shared" si="119"/>
        <v>0</v>
      </c>
      <c r="R155" s="58" t="str">
        <f t="shared" si="120"/>
        <v>%</v>
      </c>
      <c r="S155" s="58">
        <f t="shared" si="121"/>
        <v>0</v>
      </c>
      <c r="T155" s="58" t="str">
        <f t="shared" si="122"/>
        <v>%</v>
      </c>
      <c r="U155" s="83">
        <f t="shared" si="123"/>
        <v>0</v>
      </c>
      <c r="V155" s="72">
        <f t="shared" si="124"/>
        <v>10</v>
      </c>
      <c r="W155" s="58">
        <f t="shared" si="125"/>
        <v>0</v>
      </c>
      <c r="X155" s="93">
        <f t="shared" si="126"/>
        <v>10</v>
      </c>
      <c r="Y155" s="58"/>
      <c r="Z155" s="67">
        <f t="shared" si="127"/>
        <v>10</v>
      </c>
      <c r="AA155" s="67">
        <f t="shared" si="128"/>
        <v>0</v>
      </c>
      <c r="AB155" s="67" t="str">
        <f t="shared" si="129"/>
        <v>No data</v>
      </c>
    </row>
    <row r="156" spans="1:28" ht="45.75" customHeight="1">
      <c r="A156" s="41"/>
      <c r="B156" s="41"/>
      <c r="C156" s="74" t="s">
        <v>233</v>
      </c>
      <c r="D156" s="11" t="s">
        <v>235</v>
      </c>
      <c r="E156" s="14"/>
      <c r="F156" s="39" t="b">
        <f>IF(F154="No","NA", IF(F154="Yes",""))</f>
        <v>0</v>
      </c>
      <c r="G156" s="39" t="b">
        <f t="shared" ref="G156:N156" si="133">IF(G154="No","NA", IF(G154="Yes",""))</f>
        <v>0</v>
      </c>
      <c r="H156" s="39" t="b">
        <f t="shared" si="133"/>
        <v>0</v>
      </c>
      <c r="I156" s="39" t="b">
        <f t="shared" si="133"/>
        <v>0</v>
      </c>
      <c r="J156" s="39" t="b">
        <f t="shared" si="133"/>
        <v>0</v>
      </c>
      <c r="K156" s="39" t="b">
        <f t="shared" si="133"/>
        <v>0</v>
      </c>
      <c r="L156" s="39" t="b">
        <f t="shared" si="133"/>
        <v>0</v>
      </c>
      <c r="M156" s="39" t="b">
        <f t="shared" si="133"/>
        <v>0</v>
      </c>
      <c r="N156" s="39" t="b">
        <f t="shared" si="133"/>
        <v>0</v>
      </c>
      <c r="O156" s="39" t="b">
        <f t="shared" ref="O156" si="134">IF(O154="No","NA", IF(O154="Yes",""))</f>
        <v>0</v>
      </c>
      <c r="Q156" s="90">
        <f t="shared" si="119"/>
        <v>0</v>
      </c>
      <c r="R156" s="58" t="str">
        <f t="shared" si="120"/>
        <v>%</v>
      </c>
      <c r="S156" s="58">
        <f t="shared" si="121"/>
        <v>0</v>
      </c>
      <c r="T156" s="58" t="str">
        <f t="shared" si="122"/>
        <v>%</v>
      </c>
      <c r="U156" s="83">
        <f t="shared" si="123"/>
        <v>0</v>
      </c>
      <c r="V156" s="72">
        <f t="shared" si="124"/>
        <v>10</v>
      </c>
      <c r="W156" s="58">
        <f t="shared" si="125"/>
        <v>0</v>
      </c>
      <c r="X156" s="93">
        <f t="shared" si="126"/>
        <v>10</v>
      </c>
      <c r="Y156" s="58"/>
      <c r="Z156" s="67">
        <f t="shared" si="127"/>
        <v>10</v>
      </c>
      <c r="AA156" s="67">
        <f t="shared" si="128"/>
        <v>0</v>
      </c>
      <c r="AB156" s="67" t="str">
        <f t="shared" si="129"/>
        <v>No data</v>
      </c>
    </row>
    <row r="157" spans="1:28" ht="30">
      <c r="A157" s="41"/>
      <c r="B157" s="41"/>
      <c r="C157" s="74" t="s">
        <v>236</v>
      </c>
      <c r="D157" s="11" t="s">
        <v>435</v>
      </c>
      <c r="E157" s="14"/>
      <c r="F157" s="39" t="b">
        <f>IF(F154="No","NA", IF(F154="Yes",""))</f>
        <v>0</v>
      </c>
      <c r="G157" s="39" t="b">
        <f t="shared" ref="G157:O157" si="135">IF(G154="No","NA", IF(G154="Yes",""))</f>
        <v>0</v>
      </c>
      <c r="H157" s="39" t="b">
        <f t="shared" si="135"/>
        <v>0</v>
      </c>
      <c r="I157" s="39" t="b">
        <f t="shared" si="135"/>
        <v>0</v>
      </c>
      <c r="J157" s="39" t="b">
        <f t="shared" si="135"/>
        <v>0</v>
      </c>
      <c r="K157" s="39" t="b">
        <f t="shared" si="135"/>
        <v>0</v>
      </c>
      <c r="L157" s="39" t="b">
        <f t="shared" si="135"/>
        <v>0</v>
      </c>
      <c r="M157" s="39" t="b">
        <f t="shared" si="135"/>
        <v>0</v>
      </c>
      <c r="N157" s="39" t="b">
        <f t="shared" si="135"/>
        <v>0</v>
      </c>
      <c r="O157" s="39" t="b">
        <f t="shared" si="135"/>
        <v>0</v>
      </c>
      <c r="Q157" s="90">
        <f t="shared" si="119"/>
        <v>0</v>
      </c>
      <c r="R157" s="58" t="str">
        <f t="shared" si="120"/>
        <v>%</v>
      </c>
      <c r="S157" s="58">
        <f t="shared" si="121"/>
        <v>0</v>
      </c>
      <c r="T157" s="58" t="str">
        <f t="shared" si="122"/>
        <v>%</v>
      </c>
      <c r="U157" s="83">
        <f t="shared" si="123"/>
        <v>0</v>
      </c>
      <c r="V157" s="72">
        <f t="shared" si="124"/>
        <v>10</v>
      </c>
      <c r="W157" s="58">
        <f t="shared" si="125"/>
        <v>0</v>
      </c>
      <c r="X157" s="93">
        <f t="shared" si="126"/>
        <v>10</v>
      </c>
      <c r="Y157" s="58"/>
      <c r="Z157" s="67">
        <f t="shared" si="127"/>
        <v>10</v>
      </c>
      <c r="AA157" s="67">
        <f t="shared" si="128"/>
        <v>0</v>
      </c>
      <c r="AB157" s="67" t="str">
        <f t="shared" si="129"/>
        <v>No data</v>
      </c>
    </row>
    <row r="158" spans="1:28" ht="45" customHeight="1">
      <c r="A158" s="40"/>
      <c r="B158" s="40"/>
      <c r="C158" s="74" t="s">
        <v>237</v>
      </c>
      <c r="D158" s="11" t="s">
        <v>238</v>
      </c>
      <c r="E158" s="14"/>
      <c r="F158" s="39" t="b">
        <f>IF(F157="No","NA", IF(F157="NA","NA", IF(F157="Yes","")))</f>
        <v>0</v>
      </c>
      <c r="G158" s="39" t="b">
        <f t="shared" ref="G158:N158" si="136">IF(G157="No","NA", IF(G157="NA","NA", IF(G157="Yes","")))</f>
        <v>0</v>
      </c>
      <c r="H158" s="39" t="b">
        <f t="shared" si="136"/>
        <v>0</v>
      </c>
      <c r="I158" s="39" t="b">
        <f t="shared" si="136"/>
        <v>0</v>
      </c>
      <c r="J158" s="39" t="b">
        <f t="shared" si="136"/>
        <v>0</v>
      </c>
      <c r="K158" s="39" t="b">
        <f t="shared" si="136"/>
        <v>0</v>
      </c>
      <c r="L158" s="39" t="b">
        <f t="shared" si="136"/>
        <v>0</v>
      </c>
      <c r="M158" s="39" t="b">
        <f t="shared" si="136"/>
        <v>0</v>
      </c>
      <c r="N158" s="39" t="b">
        <f t="shared" si="136"/>
        <v>0</v>
      </c>
      <c r="O158" s="39" t="b">
        <f t="shared" ref="O158" si="137">IF(O157="No","NA", IF(O157="NA","NA", IF(O157="Yes","")))</f>
        <v>0</v>
      </c>
      <c r="Q158" s="90">
        <f t="shared" si="119"/>
        <v>0</v>
      </c>
      <c r="R158" s="58" t="str">
        <f t="shared" si="120"/>
        <v>%</v>
      </c>
      <c r="S158" s="58">
        <f t="shared" si="121"/>
        <v>0</v>
      </c>
      <c r="T158" s="58" t="str">
        <f t="shared" si="122"/>
        <v>%</v>
      </c>
      <c r="U158" s="83">
        <f t="shared" si="123"/>
        <v>0</v>
      </c>
      <c r="V158" s="72">
        <f t="shared" si="124"/>
        <v>10</v>
      </c>
      <c r="W158" s="58">
        <f t="shared" si="125"/>
        <v>0</v>
      </c>
      <c r="X158" s="93">
        <f t="shared" si="126"/>
        <v>10</v>
      </c>
      <c r="Y158" s="58"/>
      <c r="Z158" s="67">
        <f t="shared" si="127"/>
        <v>10</v>
      </c>
      <c r="AA158" s="67">
        <f t="shared" si="128"/>
        <v>0</v>
      </c>
      <c r="AB158" s="67" t="str">
        <f t="shared" si="129"/>
        <v>No data</v>
      </c>
    </row>
    <row r="159" spans="1:28" ht="30">
      <c r="A159" s="106"/>
      <c r="B159" s="103"/>
      <c r="C159" s="107" t="s">
        <v>239</v>
      </c>
      <c r="D159" s="101" t="s">
        <v>240</v>
      </c>
      <c r="E159" s="11" t="s">
        <v>241</v>
      </c>
      <c r="F159" s="39" t="b">
        <f>IF(F154="No","NA", IF(F154="Yes",""))</f>
        <v>0</v>
      </c>
      <c r="G159" s="39" t="b">
        <f t="shared" ref="G159:N159" si="138">IF(G154="No","NA", IF(G154="Yes",""))</f>
        <v>0</v>
      </c>
      <c r="H159" s="39" t="b">
        <f t="shared" si="138"/>
        <v>0</v>
      </c>
      <c r="I159" s="39" t="b">
        <f t="shared" si="138"/>
        <v>0</v>
      </c>
      <c r="J159" s="39" t="b">
        <f t="shared" si="138"/>
        <v>0</v>
      </c>
      <c r="K159" s="39" t="b">
        <f t="shared" si="138"/>
        <v>0</v>
      </c>
      <c r="L159" s="39" t="b">
        <f t="shared" si="138"/>
        <v>0</v>
      </c>
      <c r="M159" s="39" t="b">
        <f t="shared" si="138"/>
        <v>0</v>
      </c>
      <c r="N159" s="39" t="b">
        <f t="shared" si="138"/>
        <v>0</v>
      </c>
      <c r="O159" s="39" t="b">
        <f t="shared" ref="O159" si="139">IF(O154="No","NA", IF(O154="Yes",""))</f>
        <v>0</v>
      </c>
      <c r="Q159" s="90">
        <f t="shared" si="119"/>
        <v>0</v>
      </c>
      <c r="R159" s="58" t="str">
        <f t="shared" si="120"/>
        <v>%</v>
      </c>
      <c r="S159" s="58">
        <f t="shared" si="121"/>
        <v>0</v>
      </c>
      <c r="T159" s="58" t="str">
        <f t="shared" si="122"/>
        <v>%</v>
      </c>
      <c r="U159" s="83">
        <f t="shared" si="123"/>
        <v>0</v>
      </c>
      <c r="V159" s="72">
        <f t="shared" si="124"/>
        <v>10</v>
      </c>
      <c r="W159" s="58">
        <f t="shared" si="125"/>
        <v>0</v>
      </c>
      <c r="X159" s="93">
        <f t="shared" si="126"/>
        <v>10</v>
      </c>
      <c r="Y159" s="58"/>
      <c r="Z159" s="67">
        <f t="shared" si="127"/>
        <v>10</v>
      </c>
      <c r="AA159" s="67">
        <f t="shared" si="128"/>
        <v>0</v>
      </c>
      <c r="AB159" s="67" t="str">
        <f t="shared" si="129"/>
        <v>No data</v>
      </c>
    </row>
    <row r="160" spans="1:28">
      <c r="A160" s="106"/>
      <c r="B160" s="104"/>
      <c r="C160" s="107"/>
      <c r="D160" s="101"/>
      <c r="E160" s="11" t="s">
        <v>242</v>
      </c>
      <c r="F160" s="39" t="b">
        <f>IF(F154="No","NA", IF(F154="Yes",""))</f>
        <v>0</v>
      </c>
      <c r="G160" s="39" t="b">
        <f t="shared" ref="G160:N160" si="140">IF(G154="No","NA", IF(G154="Yes",""))</f>
        <v>0</v>
      </c>
      <c r="H160" s="39" t="b">
        <f t="shared" si="140"/>
        <v>0</v>
      </c>
      <c r="I160" s="39" t="b">
        <f t="shared" si="140"/>
        <v>0</v>
      </c>
      <c r="J160" s="39" t="b">
        <f t="shared" si="140"/>
        <v>0</v>
      </c>
      <c r="K160" s="39" t="b">
        <f t="shared" si="140"/>
        <v>0</v>
      </c>
      <c r="L160" s="39" t="b">
        <f t="shared" si="140"/>
        <v>0</v>
      </c>
      <c r="M160" s="39" t="b">
        <f t="shared" si="140"/>
        <v>0</v>
      </c>
      <c r="N160" s="39" t="b">
        <f t="shared" si="140"/>
        <v>0</v>
      </c>
      <c r="O160" s="39" t="b">
        <f t="shared" ref="O160" si="141">IF(O154="No","NA", IF(O154="Yes",""))</f>
        <v>0</v>
      </c>
      <c r="Q160" s="90">
        <f t="shared" si="119"/>
        <v>0</v>
      </c>
      <c r="R160" s="58" t="str">
        <f t="shared" si="120"/>
        <v>%</v>
      </c>
      <c r="S160" s="58">
        <f t="shared" si="121"/>
        <v>0</v>
      </c>
      <c r="T160" s="58" t="str">
        <f t="shared" si="122"/>
        <v>%</v>
      </c>
      <c r="U160" s="83">
        <f t="shared" si="123"/>
        <v>0</v>
      </c>
      <c r="V160" s="72">
        <f t="shared" si="124"/>
        <v>10</v>
      </c>
      <c r="W160" s="58">
        <f t="shared" si="125"/>
        <v>0</v>
      </c>
      <c r="X160" s="93">
        <f t="shared" si="126"/>
        <v>10</v>
      </c>
      <c r="Y160" s="58"/>
      <c r="Z160" s="67">
        <f t="shared" si="127"/>
        <v>10</v>
      </c>
      <c r="AA160" s="67">
        <f t="shared" si="128"/>
        <v>0</v>
      </c>
      <c r="AB160" s="67" t="str">
        <f t="shared" si="129"/>
        <v>No data</v>
      </c>
    </row>
    <row r="161" spans="1:28">
      <c r="A161" s="106"/>
      <c r="B161" s="104"/>
      <c r="C161" s="107"/>
      <c r="D161" s="101"/>
      <c r="E161" s="11" t="s">
        <v>243</v>
      </c>
      <c r="F161" s="39" t="b">
        <f>IF(F154="No","NA", IF(F154="Yes",""))</f>
        <v>0</v>
      </c>
      <c r="G161" s="39" t="b">
        <f t="shared" ref="G161:N161" si="142">IF(G154="No","NA", IF(G154="Yes",""))</f>
        <v>0</v>
      </c>
      <c r="H161" s="39" t="b">
        <f t="shared" si="142"/>
        <v>0</v>
      </c>
      <c r="I161" s="39" t="b">
        <f t="shared" si="142"/>
        <v>0</v>
      </c>
      <c r="J161" s="39" t="b">
        <f t="shared" si="142"/>
        <v>0</v>
      </c>
      <c r="K161" s="39" t="b">
        <f t="shared" si="142"/>
        <v>0</v>
      </c>
      <c r="L161" s="39" t="b">
        <f t="shared" si="142"/>
        <v>0</v>
      </c>
      <c r="M161" s="39" t="b">
        <f t="shared" si="142"/>
        <v>0</v>
      </c>
      <c r="N161" s="39" t="b">
        <f t="shared" si="142"/>
        <v>0</v>
      </c>
      <c r="O161" s="39" t="b">
        <f t="shared" ref="O161" si="143">IF(O154="No","NA", IF(O154="Yes",""))</f>
        <v>0</v>
      </c>
      <c r="Q161" s="90">
        <f t="shared" si="119"/>
        <v>0</v>
      </c>
      <c r="R161" s="58" t="str">
        <f t="shared" si="120"/>
        <v>%</v>
      </c>
      <c r="S161" s="58">
        <f t="shared" si="121"/>
        <v>0</v>
      </c>
      <c r="T161" s="58" t="str">
        <f t="shared" si="122"/>
        <v>%</v>
      </c>
      <c r="U161" s="83">
        <f t="shared" si="123"/>
        <v>0</v>
      </c>
      <c r="V161" s="72">
        <f t="shared" si="124"/>
        <v>10</v>
      </c>
      <c r="W161" s="58">
        <f t="shared" si="125"/>
        <v>0</v>
      </c>
      <c r="X161" s="93">
        <f t="shared" si="126"/>
        <v>10</v>
      </c>
      <c r="Y161" s="58"/>
      <c r="Z161" s="67">
        <f t="shared" si="127"/>
        <v>10</v>
      </c>
      <c r="AA161" s="67">
        <f t="shared" si="128"/>
        <v>0</v>
      </c>
      <c r="AB161" s="67" t="str">
        <f t="shared" si="129"/>
        <v>No data</v>
      </c>
    </row>
    <row r="162" spans="1:28">
      <c r="A162" s="106"/>
      <c r="B162" s="104"/>
      <c r="C162" s="107"/>
      <c r="D162" s="101"/>
      <c r="E162" s="11" t="s">
        <v>244</v>
      </c>
      <c r="F162" s="39" t="b">
        <f>IF(F154="No","NA", IF(F154="Yes",""))</f>
        <v>0</v>
      </c>
      <c r="G162" s="39" t="b">
        <f t="shared" ref="G162:N162" si="144">IF(G154="No","NA", IF(G154="Yes",""))</f>
        <v>0</v>
      </c>
      <c r="H162" s="39" t="b">
        <f t="shared" si="144"/>
        <v>0</v>
      </c>
      <c r="I162" s="39" t="b">
        <f t="shared" si="144"/>
        <v>0</v>
      </c>
      <c r="J162" s="39" t="b">
        <f t="shared" si="144"/>
        <v>0</v>
      </c>
      <c r="K162" s="39" t="b">
        <f t="shared" si="144"/>
        <v>0</v>
      </c>
      <c r="L162" s="39" t="b">
        <f t="shared" si="144"/>
        <v>0</v>
      </c>
      <c r="M162" s="39" t="b">
        <f t="shared" si="144"/>
        <v>0</v>
      </c>
      <c r="N162" s="39" t="b">
        <f t="shared" si="144"/>
        <v>0</v>
      </c>
      <c r="O162" s="39" t="b">
        <f t="shared" ref="O162" si="145">IF(O154="No","NA", IF(O154="Yes",""))</f>
        <v>0</v>
      </c>
      <c r="Q162" s="90">
        <f t="shared" si="119"/>
        <v>0</v>
      </c>
      <c r="R162" s="58" t="str">
        <f t="shared" si="120"/>
        <v>%</v>
      </c>
      <c r="S162" s="58">
        <f t="shared" si="121"/>
        <v>0</v>
      </c>
      <c r="T162" s="58" t="str">
        <f t="shared" si="122"/>
        <v>%</v>
      </c>
      <c r="U162" s="83">
        <f t="shared" si="123"/>
        <v>0</v>
      </c>
      <c r="V162" s="72">
        <f t="shared" si="124"/>
        <v>10</v>
      </c>
      <c r="W162" s="58">
        <f t="shared" si="125"/>
        <v>0</v>
      </c>
      <c r="X162" s="93">
        <f t="shared" si="126"/>
        <v>10</v>
      </c>
      <c r="Y162" s="58"/>
      <c r="Z162" s="67">
        <f t="shared" si="127"/>
        <v>10</v>
      </c>
      <c r="AA162" s="67">
        <f t="shared" si="128"/>
        <v>0</v>
      </c>
      <c r="AB162" s="67" t="str">
        <f t="shared" si="129"/>
        <v>No data</v>
      </c>
    </row>
    <row r="163" spans="1:28">
      <c r="A163" s="106"/>
      <c r="B163" s="105"/>
      <c r="C163" s="107"/>
      <c r="D163" s="101"/>
      <c r="E163" s="11" t="s">
        <v>73</v>
      </c>
      <c r="F163" s="39" t="b">
        <f>IF(F154="No","NA", IF(F154="Yes",""))</f>
        <v>0</v>
      </c>
      <c r="G163" s="39" t="b">
        <f t="shared" ref="G163:N163" si="146">IF(G154="No","NA", IF(G154="Yes",""))</f>
        <v>0</v>
      </c>
      <c r="H163" s="39" t="b">
        <f t="shared" si="146"/>
        <v>0</v>
      </c>
      <c r="I163" s="39" t="b">
        <f t="shared" si="146"/>
        <v>0</v>
      </c>
      <c r="J163" s="39" t="b">
        <f t="shared" si="146"/>
        <v>0</v>
      </c>
      <c r="K163" s="39" t="b">
        <f t="shared" si="146"/>
        <v>0</v>
      </c>
      <c r="L163" s="39" t="b">
        <f t="shared" si="146"/>
        <v>0</v>
      </c>
      <c r="M163" s="39" t="b">
        <f t="shared" si="146"/>
        <v>0</v>
      </c>
      <c r="N163" s="39" t="b">
        <f t="shared" si="146"/>
        <v>0</v>
      </c>
      <c r="O163" s="39" t="b">
        <f t="shared" ref="O163" si="147">IF(O154="No","NA", IF(O154="Yes",""))</f>
        <v>0</v>
      </c>
      <c r="Q163" s="90">
        <f t="shared" si="119"/>
        <v>0</v>
      </c>
      <c r="R163" s="58" t="str">
        <f t="shared" si="120"/>
        <v>%</v>
      </c>
      <c r="S163" s="58">
        <f t="shared" si="121"/>
        <v>0</v>
      </c>
      <c r="T163" s="58" t="str">
        <f t="shared" si="122"/>
        <v>%</v>
      </c>
      <c r="U163" s="83">
        <f t="shared" si="123"/>
        <v>0</v>
      </c>
      <c r="V163" s="72">
        <f t="shared" si="124"/>
        <v>10</v>
      </c>
      <c r="W163" s="58">
        <f t="shared" si="125"/>
        <v>0</v>
      </c>
      <c r="X163" s="93">
        <f t="shared" si="126"/>
        <v>10</v>
      </c>
      <c r="Y163" s="58"/>
      <c r="Z163" s="67">
        <f t="shared" si="127"/>
        <v>10</v>
      </c>
      <c r="AA163" s="67">
        <f t="shared" si="128"/>
        <v>0</v>
      </c>
      <c r="AB163" s="67" t="str">
        <f t="shared" si="129"/>
        <v>No data</v>
      </c>
    </row>
    <row r="164" spans="1:28" ht="30">
      <c r="A164" s="40"/>
      <c r="B164" s="40"/>
      <c r="C164" s="74" t="s">
        <v>245</v>
      </c>
      <c r="D164" s="11" t="s">
        <v>246</v>
      </c>
      <c r="E164" s="14"/>
      <c r="F164" s="51"/>
      <c r="G164" s="51"/>
      <c r="H164" s="51"/>
      <c r="I164" s="51"/>
      <c r="J164" s="51"/>
      <c r="K164" s="51"/>
      <c r="L164" s="51"/>
      <c r="M164" s="51"/>
      <c r="N164" s="51"/>
      <c r="O164" s="39"/>
      <c r="Q164" s="90">
        <f t="shared" si="119"/>
        <v>0</v>
      </c>
      <c r="R164" s="58" t="str">
        <f t="shared" si="120"/>
        <v>%</v>
      </c>
      <c r="S164" s="58">
        <f t="shared" si="121"/>
        <v>0</v>
      </c>
      <c r="T164" s="58" t="str">
        <f t="shared" si="122"/>
        <v>%</v>
      </c>
      <c r="U164" s="83">
        <f t="shared" si="123"/>
        <v>0</v>
      </c>
      <c r="V164" s="72">
        <f t="shared" si="124"/>
        <v>10</v>
      </c>
      <c r="W164" s="58">
        <f t="shared" si="125"/>
        <v>0</v>
      </c>
      <c r="X164" s="93">
        <f t="shared" si="126"/>
        <v>10</v>
      </c>
      <c r="Y164" s="58"/>
      <c r="Z164" s="67">
        <f t="shared" si="127"/>
        <v>0</v>
      </c>
      <c r="AA164" s="67">
        <f t="shared" si="128"/>
        <v>10</v>
      </c>
      <c r="AB164" s="67" t="str">
        <f t="shared" si="129"/>
        <v>No data</v>
      </c>
    </row>
    <row r="165" spans="1:28" ht="30">
      <c r="A165" s="40"/>
      <c r="B165" s="40"/>
      <c r="C165" s="74" t="s">
        <v>247</v>
      </c>
      <c r="D165" s="11" t="s">
        <v>131</v>
      </c>
      <c r="E165" s="14"/>
      <c r="F165" s="39" t="b">
        <f>IF(F164="No","NA", IF(F164="Yes",""))</f>
        <v>0</v>
      </c>
      <c r="G165" s="39" t="b">
        <f t="shared" ref="G165:O165" si="148">IF(G164="No","NA", IF(G164="Yes",""))</f>
        <v>0</v>
      </c>
      <c r="H165" s="39" t="b">
        <f t="shared" si="148"/>
        <v>0</v>
      </c>
      <c r="I165" s="39" t="b">
        <f t="shared" si="148"/>
        <v>0</v>
      </c>
      <c r="J165" s="39" t="b">
        <f t="shared" si="148"/>
        <v>0</v>
      </c>
      <c r="K165" s="39" t="b">
        <f t="shared" si="148"/>
        <v>0</v>
      </c>
      <c r="L165" s="39" t="b">
        <f t="shared" si="148"/>
        <v>0</v>
      </c>
      <c r="M165" s="39" t="b">
        <f t="shared" si="148"/>
        <v>0</v>
      </c>
      <c r="N165" s="39" t="b">
        <f t="shared" si="148"/>
        <v>0</v>
      </c>
      <c r="O165" s="39" t="b">
        <f t="shared" si="148"/>
        <v>0</v>
      </c>
    </row>
    <row r="166" spans="1:28" ht="45">
      <c r="A166" s="40"/>
      <c r="B166" s="40"/>
      <c r="C166" s="74" t="s">
        <v>248</v>
      </c>
      <c r="D166" s="11" t="s">
        <v>249</v>
      </c>
      <c r="E166" s="14"/>
      <c r="F166" s="51"/>
      <c r="G166" s="51"/>
      <c r="H166" s="51"/>
      <c r="I166" s="51"/>
      <c r="J166" s="51"/>
      <c r="K166" s="51"/>
      <c r="L166" s="51"/>
      <c r="M166" s="51"/>
      <c r="N166" s="51"/>
      <c r="O166" s="39"/>
      <c r="Q166" s="90">
        <f>COUNTIF(F166:O166,"Yes")</f>
        <v>0</v>
      </c>
      <c r="R166" s="58" t="str">
        <f>IF(ISERROR(Q166/U166),"%",Q166/U166*100)</f>
        <v>%</v>
      </c>
      <c r="S166" s="58">
        <f>COUNTIF(O166:Q166, "no")</f>
        <v>0</v>
      </c>
      <c r="T166" s="58" t="str">
        <f>IF(ISERROR(S166/U166),"%",S166/U166*100)</f>
        <v>%</v>
      </c>
      <c r="U166" s="83">
        <f>SUM(Q166+S166)</f>
        <v>0</v>
      </c>
      <c r="V166" s="72">
        <f>Z166+AA166</f>
        <v>10</v>
      </c>
      <c r="W166" s="58">
        <f>COUNTIF(F166:O166,"NA")</f>
        <v>0</v>
      </c>
      <c r="X166" s="93">
        <f>Q166+S166+V166+W166</f>
        <v>10</v>
      </c>
      <c r="Y166" s="58"/>
      <c r="Z166" s="67">
        <f>COUNTIF(F166:O166,"FALSE")</f>
        <v>0</v>
      </c>
      <c r="AA166" s="67">
        <f>COUNTIF(F166:O166,"")</f>
        <v>10</v>
      </c>
      <c r="AB166" s="67" t="str">
        <f>IF(V166=X166,"No data", IF(W166=X166,"NA", IF(V166+W166=X166,"NA", R166)))</f>
        <v>No data</v>
      </c>
    </row>
    <row r="167" spans="1:28" ht="45">
      <c r="A167" s="40"/>
      <c r="B167" s="40"/>
      <c r="C167" s="74" t="s">
        <v>250</v>
      </c>
      <c r="D167" s="11" t="s">
        <v>272</v>
      </c>
      <c r="E167" s="14"/>
      <c r="F167" s="39" t="b">
        <f>IF(F166="No","NA", IF(F166="Yes",""))</f>
        <v>0</v>
      </c>
      <c r="G167" s="39" t="b">
        <f t="shared" ref="G167:O167" si="149">IF(G166="No","NA", IF(G166="Yes",""))</f>
        <v>0</v>
      </c>
      <c r="H167" s="39" t="b">
        <f t="shared" si="149"/>
        <v>0</v>
      </c>
      <c r="I167" s="39" t="b">
        <f t="shared" si="149"/>
        <v>0</v>
      </c>
      <c r="J167" s="39" t="b">
        <f t="shared" si="149"/>
        <v>0</v>
      </c>
      <c r="K167" s="39" t="b">
        <f t="shared" si="149"/>
        <v>0</v>
      </c>
      <c r="L167" s="39" t="b">
        <f t="shared" si="149"/>
        <v>0</v>
      </c>
      <c r="M167" s="39" t="b">
        <f t="shared" si="149"/>
        <v>0</v>
      </c>
      <c r="N167" s="39" t="b">
        <f t="shared" si="149"/>
        <v>0</v>
      </c>
      <c r="O167" s="39" t="b">
        <f t="shared" si="149"/>
        <v>0</v>
      </c>
    </row>
    <row r="168" spans="1:28" ht="45" customHeight="1">
      <c r="A168" s="40"/>
      <c r="B168" s="40"/>
      <c r="C168" s="74" t="s">
        <v>251</v>
      </c>
      <c r="D168" s="11" t="s">
        <v>252</v>
      </c>
      <c r="E168" s="14"/>
      <c r="F168" s="39"/>
      <c r="G168" s="51"/>
      <c r="H168" s="51"/>
      <c r="I168" s="51"/>
      <c r="J168" s="51"/>
      <c r="K168" s="51"/>
      <c r="L168" s="51"/>
      <c r="M168" s="51"/>
      <c r="N168" s="51"/>
      <c r="O168" s="39"/>
      <c r="Q168" s="90">
        <f t="shared" ref="Q168:Q182" si="150">COUNTIF(F168:O168,"Yes")</f>
        <v>0</v>
      </c>
      <c r="R168" s="58" t="str">
        <f t="shared" ref="R168:R182" si="151">IF(ISERROR(Q168/U168),"%",Q168/U168*100)</f>
        <v>%</v>
      </c>
      <c r="S168" s="58">
        <f t="shared" ref="S168:S182" si="152">COUNTIF(O168:Q168, "no")</f>
        <v>0</v>
      </c>
      <c r="T168" s="58" t="str">
        <f t="shared" ref="T168:T182" si="153">IF(ISERROR(S168/U168),"%",S168/U168*100)</f>
        <v>%</v>
      </c>
      <c r="U168" s="83">
        <f t="shared" ref="U168:U182" si="154">SUM(Q168+S168)</f>
        <v>0</v>
      </c>
      <c r="V168" s="72">
        <f t="shared" ref="V168:V182" si="155">Z168+AA168</f>
        <v>10</v>
      </c>
      <c r="W168" s="58">
        <f t="shared" ref="W168:W182" si="156">COUNTIF(F168:O168,"NA")</f>
        <v>0</v>
      </c>
      <c r="X168" s="93">
        <f t="shared" ref="X168:X182" si="157">Q168+S168+V168+W168</f>
        <v>10</v>
      </c>
      <c r="Y168" s="58"/>
      <c r="Z168" s="67">
        <f t="shared" ref="Z168:Z182" si="158">COUNTIF(F168:O168,"FALSE")</f>
        <v>0</v>
      </c>
      <c r="AA168" s="67">
        <f t="shared" ref="AA168:AA182" si="159">COUNTIF(F168:O168,"")</f>
        <v>10</v>
      </c>
      <c r="AB168" s="67" t="str">
        <f t="shared" ref="AB168:AB182" si="160">IF(V168=X168,"No data", IF(W168=X168,"NA", IF(V168+W168=X168,"NA", R168)))</f>
        <v>No data</v>
      </c>
    </row>
    <row r="169" spans="1:28">
      <c r="A169" s="106"/>
      <c r="B169" s="103"/>
      <c r="C169" s="107" t="s">
        <v>253</v>
      </c>
      <c r="D169" s="101" t="s">
        <v>254</v>
      </c>
      <c r="E169" s="11" t="s">
        <v>255</v>
      </c>
      <c r="F169" s="39" t="b">
        <f t="shared" ref="F169:O169" si="161">IF(F168="No","NA", IF(F168="Yes",""))</f>
        <v>0</v>
      </c>
      <c r="G169" s="39" t="b">
        <f t="shared" si="161"/>
        <v>0</v>
      </c>
      <c r="H169" s="39" t="b">
        <f t="shared" si="161"/>
        <v>0</v>
      </c>
      <c r="I169" s="39" t="b">
        <f t="shared" si="161"/>
        <v>0</v>
      </c>
      <c r="J169" s="39" t="b">
        <f t="shared" si="161"/>
        <v>0</v>
      </c>
      <c r="K169" s="39" t="b">
        <f t="shared" si="161"/>
        <v>0</v>
      </c>
      <c r="L169" s="39" t="b">
        <f t="shared" si="161"/>
        <v>0</v>
      </c>
      <c r="M169" s="39" t="b">
        <f t="shared" si="161"/>
        <v>0</v>
      </c>
      <c r="N169" s="39" t="b">
        <f t="shared" si="161"/>
        <v>0</v>
      </c>
      <c r="O169" s="39" t="b">
        <f t="shared" si="161"/>
        <v>0</v>
      </c>
      <c r="Q169" s="90">
        <f t="shared" si="150"/>
        <v>0</v>
      </c>
      <c r="R169" s="58" t="str">
        <f t="shared" si="151"/>
        <v>%</v>
      </c>
      <c r="S169" s="58">
        <f t="shared" si="152"/>
        <v>0</v>
      </c>
      <c r="T169" s="58" t="str">
        <f t="shared" si="153"/>
        <v>%</v>
      </c>
      <c r="U169" s="83">
        <f t="shared" si="154"/>
        <v>0</v>
      </c>
      <c r="V169" s="72">
        <f t="shared" si="155"/>
        <v>10</v>
      </c>
      <c r="W169" s="58">
        <f t="shared" si="156"/>
        <v>0</v>
      </c>
      <c r="X169" s="93">
        <f t="shared" si="157"/>
        <v>10</v>
      </c>
      <c r="Y169" s="58"/>
      <c r="Z169" s="67">
        <f t="shared" si="158"/>
        <v>10</v>
      </c>
      <c r="AA169" s="67">
        <f t="shared" si="159"/>
        <v>0</v>
      </c>
      <c r="AB169" s="67" t="str">
        <f t="shared" si="160"/>
        <v>No data</v>
      </c>
    </row>
    <row r="170" spans="1:28">
      <c r="A170" s="106"/>
      <c r="B170" s="104"/>
      <c r="C170" s="107"/>
      <c r="D170" s="101"/>
      <c r="E170" s="11" t="s">
        <v>259</v>
      </c>
      <c r="F170" s="39" t="b">
        <f>IF(F168="No","NA", IF(F168="Yes",""))</f>
        <v>0</v>
      </c>
      <c r="G170" s="39" t="b">
        <f t="shared" ref="G170:O170" si="162">IF(G168="No","NA", IF(G168="Yes",""))</f>
        <v>0</v>
      </c>
      <c r="H170" s="39" t="b">
        <f t="shared" si="162"/>
        <v>0</v>
      </c>
      <c r="I170" s="39" t="b">
        <f t="shared" si="162"/>
        <v>0</v>
      </c>
      <c r="J170" s="39" t="b">
        <f t="shared" si="162"/>
        <v>0</v>
      </c>
      <c r="K170" s="39" t="b">
        <f t="shared" si="162"/>
        <v>0</v>
      </c>
      <c r="L170" s="39" t="b">
        <f t="shared" si="162"/>
        <v>0</v>
      </c>
      <c r="M170" s="39" t="b">
        <f t="shared" si="162"/>
        <v>0</v>
      </c>
      <c r="N170" s="39" t="b">
        <f t="shared" si="162"/>
        <v>0</v>
      </c>
      <c r="O170" s="39" t="b">
        <f t="shared" si="162"/>
        <v>0</v>
      </c>
      <c r="Q170" s="90">
        <f t="shared" si="150"/>
        <v>0</v>
      </c>
      <c r="R170" s="58" t="str">
        <f t="shared" si="151"/>
        <v>%</v>
      </c>
      <c r="S170" s="58">
        <f t="shared" si="152"/>
        <v>0</v>
      </c>
      <c r="T170" s="58" t="str">
        <f t="shared" si="153"/>
        <v>%</v>
      </c>
      <c r="U170" s="83">
        <f t="shared" si="154"/>
        <v>0</v>
      </c>
      <c r="V170" s="72">
        <f t="shared" si="155"/>
        <v>10</v>
      </c>
      <c r="W170" s="58">
        <f t="shared" si="156"/>
        <v>0</v>
      </c>
      <c r="X170" s="93">
        <f t="shared" si="157"/>
        <v>10</v>
      </c>
      <c r="Y170" s="58"/>
      <c r="Z170" s="67">
        <f t="shared" si="158"/>
        <v>10</v>
      </c>
      <c r="AA170" s="67">
        <f t="shared" si="159"/>
        <v>0</v>
      </c>
      <c r="AB170" s="67" t="str">
        <f t="shared" si="160"/>
        <v>No data</v>
      </c>
    </row>
    <row r="171" spans="1:28">
      <c r="A171" s="106"/>
      <c r="B171" s="104"/>
      <c r="C171" s="107"/>
      <c r="D171" s="101"/>
      <c r="E171" s="11" t="s">
        <v>261</v>
      </c>
      <c r="F171" s="39" t="b">
        <f>IF(F168="No","NA", IF(F168="Yes",""))</f>
        <v>0</v>
      </c>
      <c r="G171" s="39" t="b">
        <f t="shared" ref="G171:O171" si="163">IF(G168="No","NA", IF(G168="Yes",""))</f>
        <v>0</v>
      </c>
      <c r="H171" s="39" t="b">
        <f t="shared" si="163"/>
        <v>0</v>
      </c>
      <c r="I171" s="39" t="b">
        <f t="shared" si="163"/>
        <v>0</v>
      </c>
      <c r="J171" s="39" t="b">
        <f t="shared" si="163"/>
        <v>0</v>
      </c>
      <c r="K171" s="39" t="b">
        <f t="shared" si="163"/>
        <v>0</v>
      </c>
      <c r="L171" s="39" t="b">
        <f t="shared" si="163"/>
        <v>0</v>
      </c>
      <c r="M171" s="39" t="b">
        <f t="shared" si="163"/>
        <v>0</v>
      </c>
      <c r="N171" s="39" t="b">
        <f t="shared" si="163"/>
        <v>0</v>
      </c>
      <c r="O171" s="39" t="b">
        <f t="shared" si="163"/>
        <v>0</v>
      </c>
      <c r="Q171" s="90">
        <f t="shared" si="150"/>
        <v>0</v>
      </c>
      <c r="R171" s="58" t="str">
        <f t="shared" si="151"/>
        <v>%</v>
      </c>
      <c r="S171" s="58">
        <f t="shared" si="152"/>
        <v>0</v>
      </c>
      <c r="T171" s="58" t="str">
        <f t="shared" si="153"/>
        <v>%</v>
      </c>
      <c r="U171" s="83">
        <f t="shared" si="154"/>
        <v>0</v>
      </c>
      <c r="V171" s="72">
        <f t="shared" si="155"/>
        <v>10</v>
      </c>
      <c r="W171" s="58">
        <f t="shared" si="156"/>
        <v>0</v>
      </c>
      <c r="X171" s="93">
        <f t="shared" si="157"/>
        <v>10</v>
      </c>
      <c r="Y171" s="58"/>
      <c r="Z171" s="67">
        <f t="shared" si="158"/>
        <v>10</v>
      </c>
      <c r="AA171" s="67">
        <f t="shared" si="159"/>
        <v>0</v>
      </c>
      <c r="AB171" s="67" t="str">
        <f t="shared" si="160"/>
        <v>No data</v>
      </c>
    </row>
    <row r="172" spans="1:28">
      <c r="A172" s="106"/>
      <c r="B172" s="104"/>
      <c r="C172" s="107"/>
      <c r="D172" s="101"/>
      <c r="E172" s="11" t="s">
        <v>256</v>
      </c>
      <c r="F172" s="39" t="b">
        <f>IF(F168="No","NA", IF(F168="Yes",""))</f>
        <v>0</v>
      </c>
      <c r="G172" s="39" t="b">
        <f t="shared" ref="G172:O172" si="164">IF(G168="No","NA", IF(G168="Yes",""))</f>
        <v>0</v>
      </c>
      <c r="H172" s="39" t="b">
        <f t="shared" si="164"/>
        <v>0</v>
      </c>
      <c r="I172" s="39" t="b">
        <f t="shared" si="164"/>
        <v>0</v>
      </c>
      <c r="J172" s="39" t="b">
        <f t="shared" si="164"/>
        <v>0</v>
      </c>
      <c r="K172" s="39" t="b">
        <f t="shared" si="164"/>
        <v>0</v>
      </c>
      <c r="L172" s="39" t="b">
        <f t="shared" si="164"/>
        <v>0</v>
      </c>
      <c r="M172" s="39" t="b">
        <f t="shared" si="164"/>
        <v>0</v>
      </c>
      <c r="N172" s="39" t="b">
        <f t="shared" si="164"/>
        <v>0</v>
      </c>
      <c r="O172" s="39" t="b">
        <f t="shared" si="164"/>
        <v>0</v>
      </c>
      <c r="Q172" s="90">
        <f t="shared" si="150"/>
        <v>0</v>
      </c>
      <c r="R172" s="58" t="str">
        <f t="shared" si="151"/>
        <v>%</v>
      </c>
      <c r="S172" s="58">
        <f t="shared" si="152"/>
        <v>0</v>
      </c>
      <c r="T172" s="58" t="str">
        <f t="shared" si="153"/>
        <v>%</v>
      </c>
      <c r="U172" s="83">
        <f t="shared" si="154"/>
        <v>0</v>
      </c>
      <c r="V172" s="72">
        <f t="shared" si="155"/>
        <v>10</v>
      </c>
      <c r="W172" s="58">
        <f t="shared" si="156"/>
        <v>0</v>
      </c>
      <c r="X172" s="93">
        <f t="shared" si="157"/>
        <v>10</v>
      </c>
      <c r="Y172" s="58"/>
      <c r="Z172" s="67">
        <f t="shared" si="158"/>
        <v>10</v>
      </c>
      <c r="AA172" s="67">
        <f t="shared" si="159"/>
        <v>0</v>
      </c>
      <c r="AB172" s="67" t="str">
        <f t="shared" si="160"/>
        <v>No data</v>
      </c>
    </row>
    <row r="173" spans="1:28">
      <c r="A173" s="106"/>
      <c r="B173" s="104"/>
      <c r="C173" s="107"/>
      <c r="D173" s="101"/>
      <c r="E173" s="11" t="s">
        <v>260</v>
      </c>
      <c r="F173" s="39" t="b">
        <f>IF(F168="No","NA", IF(F168="Yes",""))</f>
        <v>0</v>
      </c>
      <c r="G173" s="39" t="b">
        <f t="shared" ref="G173:O173" si="165">IF(G168="No","NA", IF(G168="Yes",""))</f>
        <v>0</v>
      </c>
      <c r="H173" s="39" t="b">
        <f t="shared" si="165"/>
        <v>0</v>
      </c>
      <c r="I173" s="39" t="b">
        <f t="shared" si="165"/>
        <v>0</v>
      </c>
      <c r="J173" s="39" t="b">
        <f t="shared" si="165"/>
        <v>0</v>
      </c>
      <c r="K173" s="39" t="b">
        <f t="shared" si="165"/>
        <v>0</v>
      </c>
      <c r="L173" s="39" t="b">
        <f t="shared" si="165"/>
        <v>0</v>
      </c>
      <c r="M173" s="39" t="b">
        <f t="shared" si="165"/>
        <v>0</v>
      </c>
      <c r="N173" s="39" t="b">
        <f t="shared" si="165"/>
        <v>0</v>
      </c>
      <c r="O173" s="39" t="b">
        <f t="shared" si="165"/>
        <v>0</v>
      </c>
      <c r="Q173" s="90">
        <f t="shared" si="150"/>
        <v>0</v>
      </c>
      <c r="R173" s="58" t="str">
        <f t="shared" si="151"/>
        <v>%</v>
      </c>
      <c r="S173" s="58">
        <f t="shared" si="152"/>
        <v>0</v>
      </c>
      <c r="T173" s="58" t="str">
        <f t="shared" si="153"/>
        <v>%</v>
      </c>
      <c r="U173" s="83">
        <f t="shared" si="154"/>
        <v>0</v>
      </c>
      <c r="V173" s="72">
        <f t="shared" si="155"/>
        <v>10</v>
      </c>
      <c r="W173" s="58">
        <f t="shared" si="156"/>
        <v>0</v>
      </c>
      <c r="X173" s="93">
        <f t="shared" si="157"/>
        <v>10</v>
      </c>
      <c r="Y173" s="58"/>
      <c r="Z173" s="67">
        <f t="shared" si="158"/>
        <v>10</v>
      </c>
      <c r="AA173" s="67">
        <f t="shared" si="159"/>
        <v>0</v>
      </c>
      <c r="AB173" s="67" t="str">
        <f t="shared" si="160"/>
        <v>No data</v>
      </c>
    </row>
    <row r="174" spans="1:28">
      <c r="A174" s="106"/>
      <c r="B174" s="104"/>
      <c r="C174" s="107"/>
      <c r="D174" s="101"/>
      <c r="E174" s="11" t="s">
        <v>262</v>
      </c>
      <c r="F174" s="39" t="b">
        <f>IF(F168="No","NA", IF(F168="Yes",""))</f>
        <v>0</v>
      </c>
      <c r="G174" s="39" t="b">
        <f t="shared" ref="G174:O174" si="166">IF(G168="No","NA", IF(G168="Yes",""))</f>
        <v>0</v>
      </c>
      <c r="H174" s="39" t="b">
        <f t="shared" si="166"/>
        <v>0</v>
      </c>
      <c r="I174" s="39" t="b">
        <f t="shared" si="166"/>
        <v>0</v>
      </c>
      <c r="J174" s="39" t="b">
        <f t="shared" si="166"/>
        <v>0</v>
      </c>
      <c r="K174" s="39" t="b">
        <f t="shared" si="166"/>
        <v>0</v>
      </c>
      <c r="L174" s="39" t="b">
        <f t="shared" si="166"/>
        <v>0</v>
      </c>
      <c r="M174" s="39" t="b">
        <f t="shared" si="166"/>
        <v>0</v>
      </c>
      <c r="N174" s="39" t="b">
        <f t="shared" si="166"/>
        <v>0</v>
      </c>
      <c r="O174" s="39" t="b">
        <f t="shared" si="166"/>
        <v>0</v>
      </c>
      <c r="Q174" s="90">
        <f t="shared" si="150"/>
        <v>0</v>
      </c>
      <c r="R174" s="58" t="str">
        <f t="shared" si="151"/>
        <v>%</v>
      </c>
      <c r="S174" s="58">
        <f t="shared" si="152"/>
        <v>0</v>
      </c>
      <c r="T174" s="58" t="str">
        <f t="shared" si="153"/>
        <v>%</v>
      </c>
      <c r="U174" s="83">
        <f t="shared" si="154"/>
        <v>0</v>
      </c>
      <c r="V174" s="72">
        <f t="shared" si="155"/>
        <v>10</v>
      </c>
      <c r="W174" s="58">
        <f t="shared" si="156"/>
        <v>0</v>
      </c>
      <c r="X174" s="93">
        <f t="shared" si="157"/>
        <v>10</v>
      </c>
      <c r="Y174" s="58"/>
      <c r="Z174" s="67">
        <f t="shared" si="158"/>
        <v>10</v>
      </c>
      <c r="AA174" s="67">
        <f t="shared" si="159"/>
        <v>0</v>
      </c>
      <c r="AB174" s="67" t="str">
        <f t="shared" si="160"/>
        <v>No data</v>
      </c>
    </row>
    <row r="175" spans="1:28">
      <c r="A175" s="106"/>
      <c r="B175" s="104"/>
      <c r="C175" s="107"/>
      <c r="D175" s="101"/>
      <c r="E175" s="11" t="s">
        <v>257</v>
      </c>
      <c r="F175" s="39" t="b">
        <f>IF(F168="No","NA", IF(F168="Yes",""))</f>
        <v>0</v>
      </c>
      <c r="G175" s="39" t="b">
        <f t="shared" ref="G175:O175" si="167">IF(G168="No","NA", IF(G168="Yes",""))</f>
        <v>0</v>
      </c>
      <c r="H175" s="39" t="b">
        <f t="shared" si="167"/>
        <v>0</v>
      </c>
      <c r="I175" s="39" t="b">
        <f t="shared" si="167"/>
        <v>0</v>
      </c>
      <c r="J175" s="39" t="b">
        <f t="shared" si="167"/>
        <v>0</v>
      </c>
      <c r="K175" s="39" t="b">
        <f t="shared" si="167"/>
        <v>0</v>
      </c>
      <c r="L175" s="39" t="b">
        <f t="shared" si="167"/>
        <v>0</v>
      </c>
      <c r="M175" s="39" t="b">
        <f t="shared" si="167"/>
        <v>0</v>
      </c>
      <c r="N175" s="39" t="b">
        <f t="shared" si="167"/>
        <v>0</v>
      </c>
      <c r="O175" s="39" t="b">
        <f t="shared" si="167"/>
        <v>0</v>
      </c>
      <c r="Q175" s="90">
        <f t="shared" si="150"/>
        <v>0</v>
      </c>
      <c r="R175" s="58" t="str">
        <f t="shared" si="151"/>
        <v>%</v>
      </c>
      <c r="S175" s="58">
        <f t="shared" si="152"/>
        <v>0</v>
      </c>
      <c r="T175" s="58" t="str">
        <f t="shared" si="153"/>
        <v>%</v>
      </c>
      <c r="U175" s="83">
        <f t="shared" si="154"/>
        <v>0</v>
      </c>
      <c r="V175" s="72">
        <f t="shared" si="155"/>
        <v>10</v>
      </c>
      <c r="W175" s="58">
        <f t="shared" si="156"/>
        <v>0</v>
      </c>
      <c r="X175" s="93">
        <f t="shared" si="157"/>
        <v>10</v>
      </c>
      <c r="Y175" s="58"/>
      <c r="Z175" s="67">
        <f t="shared" si="158"/>
        <v>10</v>
      </c>
      <c r="AA175" s="67">
        <f t="shared" si="159"/>
        <v>0</v>
      </c>
      <c r="AB175" s="67" t="str">
        <f t="shared" si="160"/>
        <v>No data</v>
      </c>
    </row>
    <row r="176" spans="1:28">
      <c r="A176" s="106"/>
      <c r="B176" s="104"/>
      <c r="C176" s="107"/>
      <c r="D176" s="101"/>
      <c r="E176" s="11" t="s">
        <v>263</v>
      </c>
      <c r="F176" s="39" t="b">
        <f>IF(F168="No","NA", IF(F168="Yes",""))</f>
        <v>0</v>
      </c>
      <c r="G176" s="39" t="b">
        <f t="shared" ref="G176:O176" si="168">IF(G168="No","NA", IF(G168="Yes",""))</f>
        <v>0</v>
      </c>
      <c r="H176" s="39" t="b">
        <f t="shared" si="168"/>
        <v>0</v>
      </c>
      <c r="I176" s="39" t="b">
        <f t="shared" si="168"/>
        <v>0</v>
      </c>
      <c r="J176" s="39" t="b">
        <f t="shared" si="168"/>
        <v>0</v>
      </c>
      <c r="K176" s="39" t="b">
        <f t="shared" si="168"/>
        <v>0</v>
      </c>
      <c r="L176" s="39" t="b">
        <f t="shared" si="168"/>
        <v>0</v>
      </c>
      <c r="M176" s="39" t="b">
        <f t="shared" si="168"/>
        <v>0</v>
      </c>
      <c r="N176" s="39" t="b">
        <f t="shared" si="168"/>
        <v>0</v>
      </c>
      <c r="O176" s="39" t="b">
        <f t="shared" si="168"/>
        <v>0</v>
      </c>
      <c r="Q176" s="90">
        <f t="shared" si="150"/>
        <v>0</v>
      </c>
      <c r="R176" s="58" t="str">
        <f t="shared" si="151"/>
        <v>%</v>
      </c>
      <c r="S176" s="58">
        <f t="shared" si="152"/>
        <v>0</v>
      </c>
      <c r="T176" s="58" t="str">
        <f t="shared" si="153"/>
        <v>%</v>
      </c>
      <c r="U176" s="83">
        <f t="shared" si="154"/>
        <v>0</v>
      </c>
      <c r="V176" s="72">
        <f t="shared" si="155"/>
        <v>10</v>
      </c>
      <c r="W176" s="58">
        <f t="shared" si="156"/>
        <v>0</v>
      </c>
      <c r="X176" s="93">
        <f t="shared" si="157"/>
        <v>10</v>
      </c>
      <c r="Y176" s="58"/>
      <c r="Z176" s="67">
        <f t="shared" si="158"/>
        <v>10</v>
      </c>
      <c r="AA176" s="67">
        <f t="shared" si="159"/>
        <v>0</v>
      </c>
      <c r="AB176" s="67" t="str">
        <f t="shared" si="160"/>
        <v>No data</v>
      </c>
    </row>
    <row r="177" spans="1:28">
      <c r="A177" s="106"/>
      <c r="B177" s="104"/>
      <c r="C177" s="107"/>
      <c r="D177" s="101"/>
      <c r="E177" s="11" t="s">
        <v>264</v>
      </c>
      <c r="F177" s="39" t="b">
        <f>IF(F168="No","NA", IF(F168="Yes",""))</f>
        <v>0</v>
      </c>
      <c r="G177" s="39" t="b">
        <f t="shared" ref="G177:O177" si="169">IF(G168="No","NA", IF(G168="Yes",""))</f>
        <v>0</v>
      </c>
      <c r="H177" s="39" t="b">
        <f t="shared" si="169"/>
        <v>0</v>
      </c>
      <c r="I177" s="39" t="b">
        <f t="shared" si="169"/>
        <v>0</v>
      </c>
      <c r="J177" s="39" t="b">
        <f t="shared" si="169"/>
        <v>0</v>
      </c>
      <c r="K177" s="39" t="b">
        <f t="shared" si="169"/>
        <v>0</v>
      </c>
      <c r="L177" s="39" t="b">
        <f t="shared" si="169"/>
        <v>0</v>
      </c>
      <c r="M177" s="39" t="b">
        <f t="shared" si="169"/>
        <v>0</v>
      </c>
      <c r="N177" s="39" t="b">
        <f t="shared" si="169"/>
        <v>0</v>
      </c>
      <c r="O177" s="39" t="b">
        <f t="shared" si="169"/>
        <v>0</v>
      </c>
      <c r="Q177" s="90">
        <f t="shared" si="150"/>
        <v>0</v>
      </c>
      <c r="R177" s="58" t="str">
        <f t="shared" si="151"/>
        <v>%</v>
      </c>
      <c r="S177" s="58">
        <f t="shared" si="152"/>
        <v>0</v>
      </c>
      <c r="T177" s="58" t="str">
        <f t="shared" si="153"/>
        <v>%</v>
      </c>
      <c r="U177" s="83">
        <f t="shared" si="154"/>
        <v>0</v>
      </c>
      <c r="V177" s="72">
        <f t="shared" si="155"/>
        <v>10</v>
      </c>
      <c r="W177" s="58">
        <f t="shared" si="156"/>
        <v>0</v>
      </c>
      <c r="X177" s="93">
        <f t="shared" si="157"/>
        <v>10</v>
      </c>
      <c r="Y177" s="58"/>
      <c r="Z177" s="67">
        <f t="shared" si="158"/>
        <v>10</v>
      </c>
      <c r="AA177" s="67">
        <f t="shared" si="159"/>
        <v>0</v>
      </c>
      <c r="AB177" s="67" t="str">
        <f t="shared" si="160"/>
        <v>No data</v>
      </c>
    </row>
    <row r="178" spans="1:28">
      <c r="A178" s="106"/>
      <c r="B178" s="104"/>
      <c r="C178" s="107"/>
      <c r="D178" s="101"/>
      <c r="E178" s="11" t="s">
        <v>258</v>
      </c>
      <c r="F178" s="39" t="b">
        <f>IF(F168="No","NA", IF(F168="Yes",""))</f>
        <v>0</v>
      </c>
      <c r="G178" s="39" t="b">
        <f t="shared" ref="G178:O178" si="170">IF(G168="No","NA", IF(G168="Yes",""))</f>
        <v>0</v>
      </c>
      <c r="H178" s="39" t="b">
        <f t="shared" si="170"/>
        <v>0</v>
      </c>
      <c r="I178" s="39" t="b">
        <f t="shared" si="170"/>
        <v>0</v>
      </c>
      <c r="J178" s="39" t="b">
        <f t="shared" si="170"/>
        <v>0</v>
      </c>
      <c r="K178" s="39" t="b">
        <f t="shared" si="170"/>
        <v>0</v>
      </c>
      <c r="L178" s="39" t="b">
        <f t="shared" si="170"/>
        <v>0</v>
      </c>
      <c r="M178" s="39" t="b">
        <f t="shared" si="170"/>
        <v>0</v>
      </c>
      <c r="N178" s="39" t="b">
        <f t="shared" si="170"/>
        <v>0</v>
      </c>
      <c r="O178" s="39" t="b">
        <f t="shared" si="170"/>
        <v>0</v>
      </c>
      <c r="Q178" s="90">
        <f t="shared" si="150"/>
        <v>0</v>
      </c>
      <c r="R178" s="58" t="str">
        <f t="shared" si="151"/>
        <v>%</v>
      </c>
      <c r="S178" s="58">
        <f t="shared" si="152"/>
        <v>0</v>
      </c>
      <c r="T178" s="58" t="str">
        <f t="shared" si="153"/>
        <v>%</v>
      </c>
      <c r="U178" s="83">
        <f t="shared" si="154"/>
        <v>0</v>
      </c>
      <c r="V178" s="72">
        <f t="shared" si="155"/>
        <v>10</v>
      </c>
      <c r="W178" s="58">
        <f t="shared" si="156"/>
        <v>0</v>
      </c>
      <c r="X178" s="93">
        <f t="shared" si="157"/>
        <v>10</v>
      </c>
      <c r="Y178" s="58"/>
      <c r="Z178" s="67">
        <f t="shared" si="158"/>
        <v>10</v>
      </c>
      <c r="AA178" s="67">
        <f t="shared" si="159"/>
        <v>0</v>
      </c>
      <c r="AB178" s="67" t="str">
        <f t="shared" si="160"/>
        <v>No data</v>
      </c>
    </row>
    <row r="179" spans="1:28">
      <c r="A179" s="106"/>
      <c r="B179" s="104"/>
      <c r="C179" s="107"/>
      <c r="D179" s="101"/>
      <c r="E179" s="11" t="s">
        <v>265</v>
      </c>
      <c r="F179" s="39" t="b">
        <f>IF(F168="No","NA", IF(F168="Yes",""))</f>
        <v>0</v>
      </c>
      <c r="G179" s="39" t="b">
        <f t="shared" ref="G179:O179" si="171">IF(G168="No","NA", IF(G168="Yes",""))</f>
        <v>0</v>
      </c>
      <c r="H179" s="39" t="b">
        <f t="shared" si="171"/>
        <v>0</v>
      </c>
      <c r="I179" s="39" t="b">
        <f t="shared" si="171"/>
        <v>0</v>
      </c>
      <c r="J179" s="39" t="b">
        <f t="shared" si="171"/>
        <v>0</v>
      </c>
      <c r="K179" s="39" t="b">
        <f t="shared" si="171"/>
        <v>0</v>
      </c>
      <c r="L179" s="39" t="b">
        <f t="shared" si="171"/>
        <v>0</v>
      </c>
      <c r="M179" s="39" t="b">
        <f t="shared" si="171"/>
        <v>0</v>
      </c>
      <c r="N179" s="39" t="b">
        <f t="shared" si="171"/>
        <v>0</v>
      </c>
      <c r="O179" s="39" t="b">
        <f t="shared" si="171"/>
        <v>0</v>
      </c>
      <c r="Q179" s="90">
        <f t="shared" si="150"/>
        <v>0</v>
      </c>
      <c r="R179" s="58" t="str">
        <f t="shared" si="151"/>
        <v>%</v>
      </c>
      <c r="S179" s="58">
        <f t="shared" si="152"/>
        <v>0</v>
      </c>
      <c r="T179" s="58" t="str">
        <f t="shared" si="153"/>
        <v>%</v>
      </c>
      <c r="U179" s="83">
        <f t="shared" si="154"/>
        <v>0</v>
      </c>
      <c r="V179" s="72">
        <f t="shared" si="155"/>
        <v>10</v>
      </c>
      <c r="W179" s="58">
        <f t="shared" si="156"/>
        <v>0</v>
      </c>
      <c r="X179" s="93">
        <f t="shared" si="157"/>
        <v>10</v>
      </c>
      <c r="Y179" s="58"/>
      <c r="Z179" s="67">
        <f t="shared" si="158"/>
        <v>10</v>
      </c>
      <c r="AA179" s="67">
        <f t="shared" si="159"/>
        <v>0</v>
      </c>
      <c r="AB179" s="67" t="str">
        <f t="shared" si="160"/>
        <v>No data</v>
      </c>
    </row>
    <row r="180" spans="1:28">
      <c r="A180" s="106"/>
      <c r="B180" s="104"/>
      <c r="C180" s="107"/>
      <c r="D180" s="101"/>
      <c r="E180" s="11" t="s">
        <v>266</v>
      </c>
      <c r="F180" s="39" t="b">
        <f>IF(F168="No","NA", IF(F168="Yes",""))</f>
        <v>0</v>
      </c>
      <c r="G180" s="39" t="b">
        <f t="shared" ref="G180:O180" si="172">IF(G168="No","NA", IF(G168="Yes",""))</f>
        <v>0</v>
      </c>
      <c r="H180" s="39" t="b">
        <f t="shared" si="172"/>
        <v>0</v>
      </c>
      <c r="I180" s="39" t="b">
        <f t="shared" si="172"/>
        <v>0</v>
      </c>
      <c r="J180" s="39" t="b">
        <f t="shared" si="172"/>
        <v>0</v>
      </c>
      <c r="K180" s="39" t="b">
        <f t="shared" si="172"/>
        <v>0</v>
      </c>
      <c r="L180" s="39" t="b">
        <f t="shared" si="172"/>
        <v>0</v>
      </c>
      <c r="M180" s="39" t="b">
        <f t="shared" si="172"/>
        <v>0</v>
      </c>
      <c r="N180" s="39" t="b">
        <f t="shared" si="172"/>
        <v>0</v>
      </c>
      <c r="O180" s="39" t="b">
        <f t="shared" si="172"/>
        <v>0</v>
      </c>
      <c r="Q180" s="90">
        <f t="shared" si="150"/>
        <v>0</v>
      </c>
      <c r="R180" s="58" t="str">
        <f t="shared" si="151"/>
        <v>%</v>
      </c>
      <c r="S180" s="58">
        <f t="shared" si="152"/>
        <v>0</v>
      </c>
      <c r="T180" s="58" t="str">
        <f t="shared" si="153"/>
        <v>%</v>
      </c>
      <c r="U180" s="83">
        <f t="shared" si="154"/>
        <v>0</v>
      </c>
      <c r="V180" s="72">
        <f t="shared" si="155"/>
        <v>10</v>
      </c>
      <c r="W180" s="58">
        <f t="shared" si="156"/>
        <v>0</v>
      </c>
      <c r="X180" s="93">
        <f t="shared" si="157"/>
        <v>10</v>
      </c>
      <c r="Y180" s="58"/>
      <c r="Z180" s="67">
        <f t="shared" si="158"/>
        <v>10</v>
      </c>
      <c r="AA180" s="67">
        <f t="shared" si="159"/>
        <v>0</v>
      </c>
      <c r="AB180" s="67" t="str">
        <f t="shared" si="160"/>
        <v>No data</v>
      </c>
    </row>
    <row r="181" spans="1:28">
      <c r="A181" s="106"/>
      <c r="B181" s="105"/>
      <c r="C181" s="107"/>
      <c r="D181" s="101"/>
      <c r="E181" s="11" t="s">
        <v>123</v>
      </c>
      <c r="F181" s="39" t="b">
        <f>IF(F168="No","NA", IF(F168="Yes",""))</f>
        <v>0</v>
      </c>
      <c r="G181" s="39" t="b">
        <f t="shared" ref="G181:O181" si="173">IF(G168="No","NA", IF(G168="Yes",""))</f>
        <v>0</v>
      </c>
      <c r="H181" s="39" t="b">
        <f t="shared" si="173"/>
        <v>0</v>
      </c>
      <c r="I181" s="39" t="b">
        <f t="shared" si="173"/>
        <v>0</v>
      </c>
      <c r="J181" s="39" t="b">
        <f t="shared" si="173"/>
        <v>0</v>
      </c>
      <c r="K181" s="39" t="b">
        <f t="shared" si="173"/>
        <v>0</v>
      </c>
      <c r="L181" s="39" t="b">
        <f t="shared" si="173"/>
        <v>0</v>
      </c>
      <c r="M181" s="39" t="b">
        <f t="shared" si="173"/>
        <v>0</v>
      </c>
      <c r="N181" s="39" t="b">
        <f t="shared" si="173"/>
        <v>0</v>
      </c>
      <c r="O181" s="39" t="b">
        <f t="shared" si="173"/>
        <v>0</v>
      </c>
      <c r="Q181" s="90">
        <f t="shared" si="150"/>
        <v>0</v>
      </c>
      <c r="R181" s="58" t="str">
        <f t="shared" si="151"/>
        <v>%</v>
      </c>
      <c r="S181" s="58">
        <f t="shared" si="152"/>
        <v>0</v>
      </c>
      <c r="T181" s="58" t="str">
        <f t="shared" si="153"/>
        <v>%</v>
      </c>
      <c r="U181" s="83">
        <f t="shared" si="154"/>
        <v>0</v>
      </c>
      <c r="V181" s="72">
        <f t="shared" si="155"/>
        <v>10</v>
      </c>
      <c r="W181" s="58">
        <f t="shared" si="156"/>
        <v>0</v>
      </c>
      <c r="X181" s="93">
        <f t="shared" si="157"/>
        <v>10</v>
      </c>
      <c r="Y181" s="58"/>
      <c r="Z181" s="67">
        <f t="shared" si="158"/>
        <v>10</v>
      </c>
      <c r="AA181" s="67">
        <f t="shared" si="159"/>
        <v>0</v>
      </c>
      <c r="AB181" s="67" t="str">
        <f t="shared" si="160"/>
        <v>No data</v>
      </c>
    </row>
    <row r="182" spans="1:28" ht="30">
      <c r="A182" s="40"/>
      <c r="B182" s="40"/>
      <c r="C182" s="74" t="s">
        <v>267</v>
      </c>
      <c r="D182" s="11" t="s">
        <v>268</v>
      </c>
      <c r="E182" s="14"/>
      <c r="F182" s="51" t="b">
        <f>IF(F168="No","NA", IF(F168="Yes",""))</f>
        <v>0</v>
      </c>
      <c r="G182" s="51" t="b">
        <f t="shared" ref="G182:O182" si="174">IF(G168="No","NA", IF(G168="Yes",""))</f>
        <v>0</v>
      </c>
      <c r="H182" s="51" t="b">
        <f t="shared" si="174"/>
        <v>0</v>
      </c>
      <c r="I182" s="51" t="b">
        <f t="shared" si="174"/>
        <v>0</v>
      </c>
      <c r="J182" s="51" t="b">
        <f t="shared" si="174"/>
        <v>0</v>
      </c>
      <c r="K182" s="51" t="b">
        <f t="shared" si="174"/>
        <v>0</v>
      </c>
      <c r="L182" s="51" t="b">
        <f t="shared" si="174"/>
        <v>0</v>
      </c>
      <c r="M182" s="51" t="b">
        <f t="shared" si="174"/>
        <v>0</v>
      </c>
      <c r="N182" s="51" t="b">
        <f t="shared" si="174"/>
        <v>0</v>
      </c>
      <c r="O182" s="51" t="b">
        <f t="shared" si="174"/>
        <v>0</v>
      </c>
      <c r="Q182" s="90">
        <f t="shared" si="150"/>
        <v>0</v>
      </c>
      <c r="R182" s="58" t="str">
        <f t="shared" si="151"/>
        <v>%</v>
      </c>
      <c r="S182" s="58">
        <f t="shared" si="152"/>
        <v>0</v>
      </c>
      <c r="T182" s="58" t="str">
        <f t="shared" si="153"/>
        <v>%</v>
      </c>
      <c r="U182" s="83">
        <f t="shared" si="154"/>
        <v>0</v>
      </c>
      <c r="V182" s="72">
        <f t="shared" si="155"/>
        <v>10</v>
      </c>
      <c r="W182" s="58">
        <f t="shared" si="156"/>
        <v>0</v>
      </c>
      <c r="X182" s="93">
        <f t="shared" si="157"/>
        <v>10</v>
      </c>
      <c r="Y182" s="58"/>
      <c r="Z182" s="67">
        <f t="shared" si="158"/>
        <v>10</v>
      </c>
      <c r="AA182" s="67">
        <f t="shared" si="159"/>
        <v>0</v>
      </c>
      <c r="AB182" s="67" t="str">
        <f t="shared" si="160"/>
        <v>No data</v>
      </c>
    </row>
    <row r="183" spans="1:28" ht="30">
      <c r="A183" s="40"/>
      <c r="B183" s="40"/>
      <c r="C183" s="74" t="s">
        <v>269</v>
      </c>
      <c r="D183" s="11" t="s">
        <v>131</v>
      </c>
      <c r="E183" s="14"/>
      <c r="F183" s="39" t="b">
        <f>IF(F168="No","NA", IF(F168="Yes",""))</f>
        <v>0</v>
      </c>
      <c r="G183" s="39" t="b">
        <f t="shared" ref="G183:N183" si="175">IF(G168="No","NA", IF(G168="Yes",""))</f>
        <v>0</v>
      </c>
      <c r="H183" s="39" t="b">
        <f t="shared" si="175"/>
        <v>0</v>
      </c>
      <c r="I183" s="39" t="b">
        <f t="shared" si="175"/>
        <v>0</v>
      </c>
      <c r="J183" s="39" t="b">
        <f t="shared" si="175"/>
        <v>0</v>
      </c>
      <c r="K183" s="39" t="b">
        <f t="shared" si="175"/>
        <v>0</v>
      </c>
      <c r="L183" s="39" t="b">
        <f t="shared" si="175"/>
        <v>0</v>
      </c>
      <c r="M183" s="39" t="b">
        <f t="shared" si="175"/>
        <v>0</v>
      </c>
      <c r="N183" s="39" t="b">
        <f t="shared" si="175"/>
        <v>0</v>
      </c>
      <c r="O183" s="39" t="b">
        <f t="shared" ref="O183" si="176">IF(O168="No","NA", IF(O168="Yes",""))</f>
        <v>0</v>
      </c>
    </row>
    <row r="184" spans="1:28" ht="30">
      <c r="A184" s="40"/>
      <c r="B184" s="40"/>
      <c r="C184" s="74" t="s">
        <v>270</v>
      </c>
      <c r="D184" s="11" t="s">
        <v>271</v>
      </c>
      <c r="E184" s="14"/>
      <c r="F184" s="39" t="b">
        <f>IF(F168="No","NA", IF(F168="Yes",""))</f>
        <v>0</v>
      </c>
      <c r="G184" s="39" t="b">
        <f t="shared" ref="G184:N184" si="177">IF(G168="No","NA", IF(G168="Yes",""))</f>
        <v>0</v>
      </c>
      <c r="H184" s="39" t="b">
        <f t="shared" si="177"/>
        <v>0</v>
      </c>
      <c r="I184" s="39" t="b">
        <f t="shared" si="177"/>
        <v>0</v>
      </c>
      <c r="J184" s="39" t="b">
        <f t="shared" si="177"/>
        <v>0</v>
      </c>
      <c r="K184" s="39" t="b">
        <f t="shared" si="177"/>
        <v>0</v>
      </c>
      <c r="L184" s="39" t="b">
        <f t="shared" si="177"/>
        <v>0</v>
      </c>
      <c r="M184" s="39" t="b">
        <f t="shared" si="177"/>
        <v>0</v>
      </c>
      <c r="N184" s="39" t="b">
        <f t="shared" si="177"/>
        <v>0</v>
      </c>
      <c r="O184" s="39" t="b">
        <f t="shared" ref="O184" si="178">IF(O168="No","NA", IF(O168="Yes",""))</f>
        <v>0</v>
      </c>
      <c r="Q184" s="90">
        <f>COUNTIF(F184:O184,"Yes")</f>
        <v>0</v>
      </c>
      <c r="R184" s="58" t="str">
        <f>IF(ISERROR(Q184/U184),"%",Q184/U184*100)</f>
        <v>%</v>
      </c>
      <c r="S184" s="58">
        <f>COUNTIF(O184:Q184, "no")</f>
        <v>0</v>
      </c>
      <c r="T184" s="58" t="str">
        <f>IF(ISERROR(S184/U184),"%",S184/U184*100)</f>
        <v>%</v>
      </c>
      <c r="U184" s="83">
        <f>SUM(Q184+S184)</f>
        <v>0</v>
      </c>
      <c r="V184" s="72">
        <f>Z184+AA184</f>
        <v>10</v>
      </c>
      <c r="W184" s="58">
        <f>COUNTIF(F184:O184,"NA")</f>
        <v>0</v>
      </c>
      <c r="X184" s="93">
        <f>Q184+S184+V184+W184</f>
        <v>10</v>
      </c>
      <c r="Y184" s="58"/>
      <c r="Z184" s="67">
        <f>COUNTIF(F184:O184,"FALSE")</f>
        <v>10</v>
      </c>
      <c r="AA184" s="67">
        <f>COUNTIF(F184:O184,"")</f>
        <v>0</v>
      </c>
      <c r="AB184" s="67" t="str">
        <f>IF(V184=X184,"No data", IF(W184=X184,"NA", IF(V184+W184=X184,"NA", R184)))</f>
        <v>No data</v>
      </c>
    </row>
    <row r="185" spans="1:28" ht="30">
      <c r="A185" s="40"/>
      <c r="B185" s="40"/>
      <c r="C185" s="74" t="s">
        <v>273</v>
      </c>
      <c r="D185" s="11" t="s">
        <v>162</v>
      </c>
      <c r="E185" s="14"/>
      <c r="F185" s="39" t="b">
        <f>IF(F184="No","NA", IF(F184="NA","NA", IF(F184="Yes","")))</f>
        <v>0</v>
      </c>
      <c r="G185" s="39" t="b">
        <f t="shared" ref="G185:O185" si="179">IF(G184="No","NA", IF(G184="NA","NA", IF(G184="Yes","")))</f>
        <v>0</v>
      </c>
      <c r="H185" s="39" t="b">
        <f t="shared" si="179"/>
        <v>0</v>
      </c>
      <c r="I185" s="39" t="b">
        <f t="shared" si="179"/>
        <v>0</v>
      </c>
      <c r="J185" s="39" t="b">
        <f t="shared" si="179"/>
        <v>0</v>
      </c>
      <c r="K185" s="39" t="b">
        <f t="shared" si="179"/>
        <v>0</v>
      </c>
      <c r="L185" s="39" t="b">
        <f t="shared" si="179"/>
        <v>0</v>
      </c>
      <c r="M185" s="39" t="b">
        <f t="shared" si="179"/>
        <v>0</v>
      </c>
      <c r="N185" s="39" t="b">
        <f t="shared" si="179"/>
        <v>0</v>
      </c>
      <c r="O185" s="39" t="b">
        <f t="shared" si="179"/>
        <v>0</v>
      </c>
    </row>
    <row r="186" spans="1:28">
      <c r="A186" s="100" t="s">
        <v>274</v>
      </c>
      <c r="B186" s="100"/>
      <c r="C186" s="100"/>
      <c r="D186" s="100"/>
      <c r="E186" s="100"/>
      <c r="F186" s="100"/>
      <c r="G186" s="100"/>
      <c r="H186" s="100"/>
      <c r="I186" s="100"/>
      <c r="J186" s="100"/>
      <c r="K186" s="100"/>
      <c r="L186" s="100"/>
      <c r="M186" s="100"/>
      <c r="N186" s="100"/>
      <c r="O186" s="100"/>
    </row>
    <row r="187" spans="1:28" ht="30">
      <c r="A187" s="41"/>
      <c r="B187" s="41"/>
      <c r="C187" s="74" t="s">
        <v>275</v>
      </c>
      <c r="D187" s="11" t="s">
        <v>276</v>
      </c>
      <c r="E187" s="14"/>
      <c r="F187" s="51"/>
      <c r="G187" s="39"/>
      <c r="H187" s="51"/>
      <c r="I187" s="51"/>
      <c r="J187" s="51"/>
      <c r="K187" s="51"/>
      <c r="L187" s="51"/>
      <c r="M187" s="51"/>
      <c r="N187" s="51"/>
      <c r="O187" s="39"/>
      <c r="Q187" s="90">
        <f t="shared" ref="Q187:Q198" si="180">COUNTIF(F187:O187,"Yes")</f>
        <v>0</v>
      </c>
      <c r="R187" s="58" t="str">
        <f t="shared" ref="R187:R198" si="181">IF(ISERROR(Q187/U187),"%",Q187/U187*100)</f>
        <v>%</v>
      </c>
      <c r="S187" s="58">
        <f t="shared" ref="S187:S198" si="182">COUNTIF(O187:Q187, "no")</f>
        <v>0</v>
      </c>
      <c r="T187" s="58" t="str">
        <f t="shared" ref="T187:T198" si="183">IF(ISERROR(S187/U187),"%",S187/U187*100)</f>
        <v>%</v>
      </c>
      <c r="U187" s="83">
        <f t="shared" ref="U187:U198" si="184">SUM(Q187+S187)</f>
        <v>0</v>
      </c>
      <c r="V187" s="72">
        <f t="shared" ref="V187:V198" si="185">Z187+AA187</f>
        <v>10</v>
      </c>
      <c r="W187" s="58">
        <f t="shared" ref="W187:W198" si="186">COUNTIF(F187:O187,"NA")</f>
        <v>0</v>
      </c>
      <c r="X187" s="93">
        <f t="shared" ref="X187:X198" si="187">Q187+S187+V187+W187</f>
        <v>10</v>
      </c>
      <c r="Y187" s="58"/>
      <c r="Z187" s="67">
        <f t="shared" ref="Z187:Z198" si="188">COUNTIF(F187:O187,"FALSE")</f>
        <v>0</v>
      </c>
      <c r="AA187" s="67">
        <f t="shared" ref="AA187:AA198" si="189">COUNTIF(F187:O187,"")</f>
        <v>10</v>
      </c>
      <c r="AB187" s="67" t="str">
        <f>IF(V187=X187,"No data", IF(W187=X187,"NA", IF(V187+W187=X187,"NA", T187)))</f>
        <v>No data</v>
      </c>
    </row>
    <row r="188" spans="1:28" ht="15" customHeight="1">
      <c r="A188" s="106"/>
      <c r="B188" s="103"/>
      <c r="C188" s="107" t="s">
        <v>277</v>
      </c>
      <c r="D188" s="101" t="s">
        <v>254</v>
      </c>
      <c r="E188" s="11" t="s">
        <v>278</v>
      </c>
      <c r="F188" s="39" t="b">
        <f>IF(F187="No","NA", IF(F187="Yes",""))</f>
        <v>0</v>
      </c>
      <c r="G188" s="39" t="b">
        <f t="shared" ref="G188:O188" si="190">IF(G187="No","NA", IF(G187="Yes",""))</f>
        <v>0</v>
      </c>
      <c r="H188" s="39" t="b">
        <f t="shared" si="190"/>
        <v>0</v>
      </c>
      <c r="I188" s="39" t="b">
        <f t="shared" si="190"/>
        <v>0</v>
      </c>
      <c r="J188" s="39" t="b">
        <f t="shared" si="190"/>
        <v>0</v>
      </c>
      <c r="K188" s="39" t="b">
        <f t="shared" si="190"/>
        <v>0</v>
      </c>
      <c r="L188" s="39" t="b">
        <f t="shared" si="190"/>
        <v>0</v>
      </c>
      <c r="M188" s="39" t="b">
        <f t="shared" si="190"/>
        <v>0</v>
      </c>
      <c r="N188" s="39" t="b">
        <f t="shared" si="190"/>
        <v>0</v>
      </c>
      <c r="O188" s="39" t="b">
        <f t="shared" si="190"/>
        <v>0</v>
      </c>
      <c r="Q188" s="90">
        <f t="shared" si="180"/>
        <v>0</v>
      </c>
      <c r="R188" s="58" t="str">
        <f t="shared" si="181"/>
        <v>%</v>
      </c>
      <c r="S188" s="58">
        <f t="shared" si="182"/>
        <v>0</v>
      </c>
      <c r="T188" s="58" t="str">
        <f t="shared" si="183"/>
        <v>%</v>
      </c>
      <c r="U188" s="83">
        <f t="shared" si="184"/>
        <v>0</v>
      </c>
      <c r="V188" s="72">
        <f t="shared" si="185"/>
        <v>10</v>
      </c>
      <c r="W188" s="58">
        <f t="shared" si="186"/>
        <v>0</v>
      </c>
      <c r="X188" s="93">
        <f t="shared" si="187"/>
        <v>10</v>
      </c>
      <c r="Y188" s="58"/>
      <c r="Z188" s="67">
        <f t="shared" si="188"/>
        <v>10</v>
      </c>
      <c r="AA188" s="67">
        <f t="shared" si="189"/>
        <v>0</v>
      </c>
      <c r="AB188" s="67" t="str">
        <f t="shared" ref="AB188:AB197" si="191">IF(V188=X188,"No data", IF(W188=X188,"NA", IF(V188+W188=X188,"NA", R188)))</f>
        <v>No data</v>
      </c>
    </row>
    <row r="189" spans="1:28">
      <c r="A189" s="106"/>
      <c r="B189" s="104"/>
      <c r="C189" s="107"/>
      <c r="D189" s="101"/>
      <c r="E189" s="11" t="s">
        <v>279</v>
      </c>
      <c r="F189" s="39" t="b">
        <f>IF(F187="No","NA", IF(F187="Yes",""))</f>
        <v>0</v>
      </c>
      <c r="G189" s="39" t="b">
        <f t="shared" ref="G189:O189" si="192">IF(G187="No","NA", IF(G187="Yes",""))</f>
        <v>0</v>
      </c>
      <c r="H189" s="39" t="b">
        <f t="shared" si="192"/>
        <v>0</v>
      </c>
      <c r="I189" s="39" t="b">
        <f t="shared" si="192"/>
        <v>0</v>
      </c>
      <c r="J189" s="39" t="b">
        <f t="shared" si="192"/>
        <v>0</v>
      </c>
      <c r="K189" s="39" t="b">
        <f t="shared" si="192"/>
        <v>0</v>
      </c>
      <c r="L189" s="39" t="b">
        <f t="shared" si="192"/>
        <v>0</v>
      </c>
      <c r="M189" s="39" t="b">
        <f t="shared" si="192"/>
        <v>0</v>
      </c>
      <c r="N189" s="39" t="b">
        <f t="shared" si="192"/>
        <v>0</v>
      </c>
      <c r="O189" s="39" t="b">
        <f t="shared" si="192"/>
        <v>0</v>
      </c>
      <c r="Q189" s="90">
        <f t="shared" si="180"/>
        <v>0</v>
      </c>
      <c r="R189" s="58" t="str">
        <f t="shared" si="181"/>
        <v>%</v>
      </c>
      <c r="S189" s="58">
        <f t="shared" si="182"/>
        <v>0</v>
      </c>
      <c r="T189" s="58" t="str">
        <f t="shared" si="183"/>
        <v>%</v>
      </c>
      <c r="U189" s="83">
        <f t="shared" si="184"/>
        <v>0</v>
      </c>
      <c r="V189" s="72">
        <f t="shared" si="185"/>
        <v>10</v>
      </c>
      <c r="W189" s="58">
        <f t="shared" si="186"/>
        <v>0</v>
      </c>
      <c r="X189" s="93">
        <f t="shared" si="187"/>
        <v>10</v>
      </c>
      <c r="Y189" s="58"/>
      <c r="Z189" s="67">
        <f t="shared" si="188"/>
        <v>10</v>
      </c>
      <c r="AA189" s="67">
        <f t="shared" si="189"/>
        <v>0</v>
      </c>
      <c r="AB189" s="67" t="str">
        <f t="shared" si="191"/>
        <v>No data</v>
      </c>
    </row>
    <row r="190" spans="1:28">
      <c r="A190" s="106"/>
      <c r="B190" s="104"/>
      <c r="C190" s="107"/>
      <c r="D190" s="101"/>
      <c r="E190" s="11" t="s">
        <v>281</v>
      </c>
      <c r="F190" s="39" t="b">
        <f>IF(F187="No","NA", IF(F187="Yes",""))</f>
        <v>0</v>
      </c>
      <c r="G190" s="39" t="b">
        <f t="shared" ref="G190:O190" si="193">IF(G187="No","NA", IF(G187="Yes",""))</f>
        <v>0</v>
      </c>
      <c r="H190" s="39" t="b">
        <f t="shared" si="193"/>
        <v>0</v>
      </c>
      <c r="I190" s="39" t="b">
        <f t="shared" si="193"/>
        <v>0</v>
      </c>
      <c r="J190" s="39" t="b">
        <f t="shared" si="193"/>
        <v>0</v>
      </c>
      <c r="K190" s="39" t="b">
        <f t="shared" si="193"/>
        <v>0</v>
      </c>
      <c r="L190" s="39" t="b">
        <f t="shared" si="193"/>
        <v>0</v>
      </c>
      <c r="M190" s="39" t="b">
        <f t="shared" si="193"/>
        <v>0</v>
      </c>
      <c r="N190" s="39" t="b">
        <f t="shared" si="193"/>
        <v>0</v>
      </c>
      <c r="O190" s="39" t="b">
        <f t="shared" si="193"/>
        <v>0</v>
      </c>
      <c r="Q190" s="90">
        <f t="shared" si="180"/>
        <v>0</v>
      </c>
      <c r="R190" s="58" t="str">
        <f t="shared" si="181"/>
        <v>%</v>
      </c>
      <c r="S190" s="58">
        <f t="shared" si="182"/>
        <v>0</v>
      </c>
      <c r="T190" s="58" t="str">
        <f t="shared" si="183"/>
        <v>%</v>
      </c>
      <c r="U190" s="83">
        <f t="shared" si="184"/>
        <v>0</v>
      </c>
      <c r="V190" s="72">
        <f t="shared" si="185"/>
        <v>10</v>
      </c>
      <c r="W190" s="58">
        <f t="shared" si="186"/>
        <v>0</v>
      </c>
      <c r="X190" s="93">
        <f t="shared" si="187"/>
        <v>10</v>
      </c>
      <c r="Y190" s="58"/>
      <c r="Z190" s="67">
        <f t="shared" si="188"/>
        <v>10</v>
      </c>
      <c r="AA190" s="67">
        <f t="shared" si="189"/>
        <v>0</v>
      </c>
      <c r="AB190" s="67" t="str">
        <f t="shared" si="191"/>
        <v>No data</v>
      </c>
    </row>
    <row r="191" spans="1:28">
      <c r="A191" s="106"/>
      <c r="B191" s="104"/>
      <c r="C191" s="107"/>
      <c r="D191" s="101"/>
      <c r="E191" s="11" t="s">
        <v>280</v>
      </c>
      <c r="F191" s="39" t="b">
        <f>IF(F187="No","NA", IF(F187="Yes",""))</f>
        <v>0</v>
      </c>
      <c r="G191" s="39" t="b">
        <f t="shared" ref="G191:O191" si="194">IF(G187="No","NA", IF(G187="Yes",""))</f>
        <v>0</v>
      </c>
      <c r="H191" s="39" t="b">
        <f t="shared" si="194"/>
        <v>0</v>
      </c>
      <c r="I191" s="39" t="b">
        <f t="shared" si="194"/>
        <v>0</v>
      </c>
      <c r="J191" s="39" t="b">
        <f t="shared" si="194"/>
        <v>0</v>
      </c>
      <c r="K191" s="39" t="b">
        <f t="shared" si="194"/>
        <v>0</v>
      </c>
      <c r="L191" s="39" t="b">
        <f t="shared" si="194"/>
        <v>0</v>
      </c>
      <c r="M191" s="39" t="b">
        <f t="shared" si="194"/>
        <v>0</v>
      </c>
      <c r="N191" s="39" t="b">
        <f t="shared" si="194"/>
        <v>0</v>
      </c>
      <c r="O191" s="39" t="b">
        <f t="shared" si="194"/>
        <v>0</v>
      </c>
      <c r="Q191" s="90">
        <f t="shared" si="180"/>
        <v>0</v>
      </c>
      <c r="R191" s="58" t="str">
        <f t="shared" si="181"/>
        <v>%</v>
      </c>
      <c r="S191" s="58">
        <f t="shared" si="182"/>
        <v>0</v>
      </c>
      <c r="T191" s="58" t="str">
        <f t="shared" si="183"/>
        <v>%</v>
      </c>
      <c r="U191" s="83">
        <f t="shared" si="184"/>
        <v>0</v>
      </c>
      <c r="V191" s="72">
        <f t="shared" si="185"/>
        <v>10</v>
      </c>
      <c r="W191" s="58">
        <f t="shared" si="186"/>
        <v>0</v>
      </c>
      <c r="X191" s="93">
        <f t="shared" si="187"/>
        <v>10</v>
      </c>
      <c r="Y191" s="58"/>
      <c r="Z191" s="67">
        <f t="shared" si="188"/>
        <v>10</v>
      </c>
      <c r="AA191" s="67">
        <f t="shared" si="189"/>
        <v>0</v>
      </c>
      <c r="AB191" s="67" t="str">
        <f t="shared" si="191"/>
        <v>No data</v>
      </c>
    </row>
    <row r="192" spans="1:28">
      <c r="A192" s="106"/>
      <c r="B192" s="104"/>
      <c r="C192" s="107"/>
      <c r="D192" s="101"/>
      <c r="E192" s="11" t="s">
        <v>282</v>
      </c>
      <c r="F192" s="39" t="b">
        <f>IF(F187="No","NA", IF(F187="Yes",""))</f>
        <v>0</v>
      </c>
      <c r="G192" s="39" t="b">
        <f t="shared" ref="G192:O192" si="195">IF(G187="No","NA", IF(G187="Yes",""))</f>
        <v>0</v>
      </c>
      <c r="H192" s="39" t="b">
        <f t="shared" si="195"/>
        <v>0</v>
      </c>
      <c r="I192" s="39" t="b">
        <f t="shared" si="195"/>
        <v>0</v>
      </c>
      <c r="J192" s="39" t="b">
        <f t="shared" si="195"/>
        <v>0</v>
      </c>
      <c r="K192" s="39" t="b">
        <f t="shared" si="195"/>
        <v>0</v>
      </c>
      <c r="L192" s="39" t="b">
        <f t="shared" si="195"/>
        <v>0</v>
      </c>
      <c r="M192" s="39" t="b">
        <f t="shared" si="195"/>
        <v>0</v>
      </c>
      <c r="N192" s="39" t="b">
        <f t="shared" si="195"/>
        <v>0</v>
      </c>
      <c r="O192" s="39" t="b">
        <f t="shared" si="195"/>
        <v>0</v>
      </c>
      <c r="Q192" s="90">
        <f t="shared" si="180"/>
        <v>0</v>
      </c>
      <c r="R192" s="58" t="str">
        <f t="shared" si="181"/>
        <v>%</v>
      </c>
      <c r="S192" s="58">
        <f t="shared" si="182"/>
        <v>0</v>
      </c>
      <c r="T192" s="58" t="str">
        <f t="shared" si="183"/>
        <v>%</v>
      </c>
      <c r="U192" s="83">
        <f t="shared" si="184"/>
        <v>0</v>
      </c>
      <c r="V192" s="72">
        <f t="shared" si="185"/>
        <v>10</v>
      </c>
      <c r="W192" s="58">
        <f t="shared" si="186"/>
        <v>0</v>
      </c>
      <c r="X192" s="93">
        <f t="shared" si="187"/>
        <v>10</v>
      </c>
      <c r="Y192" s="58"/>
      <c r="Z192" s="67">
        <f t="shared" si="188"/>
        <v>10</v>
      </c>
      <c r="AA192" s="67">
        <f t="shared" si="189"/>
        <v>0</v>
      </c>
      <c r="AB192" s="67" t="str">
        <f t="shared" si="191"/>
        <v>No data</v>
      </c>
    </row>
    <row r="193" spans="1:28">
      <c r="A193" s="106"/>
      <c r="B193" s="104"/>
      <c r="C193" s="107"/>
      <c r="D193" s="101"/>
      <c r="E193" s="11" t="s">
        <v>283</v>
      </c>
      <c r="F193" s="39" t="b">
        <f>IF(F187="No","NA", IF(F187="Yes",""))</f>
        <v>0</v>
      </c>
      <c r="G193" s="39" t="b">
        <f t="shared" ref="G193:O193" si="196">IF(G187="No","NA", IF(G187="Yes",""))</f>
        <v>0</v>
      </c>
      <c r="H193" s="39" t="b">
        <f t="shared" si="196"/>
        <v>0</v>
      </c>
      <c r="I193" s="39" t="b">
        <f t="shared" si="196"/>
        <v>0</v>
      </c>
      <c r="J193" s="39" t="b">
        <f t="shared" si="196"/>
        <v>0</v>
      </c>
      <c r="K193" s="39" t="b">
        <f t="shared" si="196"/>
        <v>0</v>
      </c>
      <c r="L193" s="39" t="b">
        <f t="shared" si="196"/>
        <v>0</v>
      </c>
      <c r="M193" s="39" t="b">
        <f t="shared" si="196"/>
        <v>0</v>
      </c>
      <c r="N193" s="39" t="b">
        <f t="shared" si="196"/>
        <v>0</v>
      </c>
      <c r="O193" s="39" t="b">
        <f t="shared" si="196"/>
        <v>0</v>
      </c>
      <c r="Q193" s="90">
        <f t="shared" si="180"/>
        <v>0</v>
      </c>
      <c r="R193" s="58" t="str">
        <f t="shared" si="181"/>
        <v>%</v>
      </c>
      <c r="S193" s="58">
        <f t="shared" si="182"/>
        <v>0</v>
      </c>
      <c r="T193" s="58" t="str">
        <f t="shared" si="183"/>
        <v>%</v>
      </c>
      <c r="U193" s="83">
        <f t="shared" si="184"/>
        <v>0</v>
      </c>
      <c r="V193" s="72">
        <f t="shared" si="185"/>
        <v>10</v>
      </c>
      <c r="W193" s="58">
        <f t="shared" si="186"/>
        <v>0</v>
      </c>
      <c r="X193" s="93">
        <f t="shared" si="187"/>
        <v>10</v>
      </c>
      <c r="Y193" s="58"/>
      <c r="Z193" s="67">
        <f t="shared" si="188"/>
        <v>10</v>
      </c>
      <c r="AA193" s="67">
        <f t="shared" si="189"/>
        <v>0</v>
      </c>
      <c r="AB193" s="67" t="str">
        <f t="shared" si="191"/>
        <v>No data</v>
      </c>
    </row>
    <row r="194" spans="1:28">
      <c r="A194" s="106"/>
      <c r="B194" s="104"/>
      <c r="C194" s="107"/>
      <c r="D194" s="101"/>
      <c r="E194" s="11" t="s">
        <v>284</v>
      </c>
      <c r="F194" s="39" t="b">
        <f>IF(F187="No","NA", IF(F187="Yes",""))</f>
        <v>0</v>
      </c>
      <c r="G194" s="39" t="b">
        <f t="shared" ref="G194:O194" si="197">IF(G187="No","NA", IF(G187="Yes",""))</f>
        <v>0</v>
      </c>
      <c r="H194" s="39" t="b">
        <f t="shared" si="197"/>
        <v>0</v>
      </c>
      <c r="I194" s="39" t="b">
        <f t="shared" si="197"/>
        <v>0</v>
      </c>
      <c r="J194" s="39" t="b">
        <f t="shared" si="197"/>
        <v>0</v>
      </c>
      <c r="K194" s="39" t="b">
        <f t="shared" si="197"/>
        <v>0</v>
      </c>
      <c r="L194" s="39" t="b">
        <f t="shared" si="197"/>
        <v>0</v>
      </c>
      <c r="M194" s="39" t="b">
        <f t="shared" si="197"/>
        <v>0</v>
      </c>
      <c r="N194" s="39" t="b">
        <f t="shared" si="197"/>
        <v>0</v>
      </c>
      <c r="O194" s="39" t="b">
        <f t="shared" si="197"/>
        <v>0</v>
      </c>
      <c r="Q194" s="90">
        <f t="shared" si="180"/>
        <v>0</v>
      </c>
      <c r="R194" s="58" t="str">
        <f t="shared" si="181"/>
        <v>%</v>
      </c>
      <c r="S194" s="58">
        <f t="shared" si="182"/>
        <v>0</v>
      </c>
      <c r="T194" s="58" t="str">
        <f t="shared" si="183"/>
        <v>%</v>
      </c>
      <c r="U194" s="83">
        <f t="shared" si="184"/>
        <v>0</v>
      </c>
      <c r="V194" s="72">
        <f t="shared" si="185"/>
        <v>10</v>
      </c>
      <c r="W194" s="58">
        <f t="shared" si="186"/>
        <v>0</v>
      </c>
      <c r="X194" s="93">
        <f t="shared" si="187"/>
        <v>10</v>
      </c>
      <c r="Y194" s="58"/>
      <c r="Z194" s="67">
        <f t="shared" si="188"/>
        <v>10</v>
      </c>
      <c r="AA194" s="67">
        <f t="shared" si="189"/>
        <v>0</v>
      </c>
      <c r="AB194" s="67" t="str">
        <f t="shared" si="191"/>
        <v>No data</v>
      </c>
    </row>
    <row r="195" spans="1:28">
      <c r="A195" s="106"/>
      <c r="B195" s="104"/>
      <c r="C195" s="107"/>
      <c r="D195" s="101"/>
      <c r="E195" s="11" t="s">
        <v>285</v>
      </c>
      <c r="F195" s="39" t="b">
        <f>IF(F187="No","NA", IF(F187="Yes",""))</f>
        <v>0</v>
      </c>
      <c r="G195" s="39" t="b">
        <f t="shared" ref="G195:O195" si="198">IF(G187="No","NA", IF(G187="Yes",""))</f>
        <v>0</v>
      </c>
      <c r="H195" s="39" t="b">
        <f t="shared" si="198"/>
        <v>0</v>
      </c>
      <c r="I195" s="39" t="b">
        <f t="shared" si="198"/>
        <v>0</v>
      </c>
      <c r="J195" s="39" t="b">
        <f t="shared" si="198"/>
        <v>0</v>
      </c>
      <c r="K195" s="39" t="b">
        <f t="shared" si="198"/>
        <v>0</v>
      </c>
      <c r="L195" s="39" t="b">
        <f t="shared" si="198"/>
        <v>0</v>
      </c>
      <c r="M195" s="39" t="b">
        <f t="shared" si="198"/>
        <v>0</v>
      </c>
      <c r="N195" s="39" t="b">
        <f t="shared" si="198"/>
        <v>0</v>
      </c>
      <c r="O195" s="39" t="b">
        <f t="shared" si="198"/>
        <v>0</v>
      </c>
      <c r="Q195" s="90">
        <f t="shared" si="180"/>
        <v>0</v>
      </c>
      <c r="R195" s="58" t="str">
        <f t="shared" si="181"/>
        <v>%</v>
      </c>
      <c r="S195" s="58">
        <f t="shared" si="182"/>
        <v>0</v>
      </c>
      <c r="T195" s="58" t="str">
        <f t="shared" si="183"/>
        <v>%</v>
      </c>
      <c r="U195" s="83">
        <f t="shared" si="184"/>
        <v>0</v>
      </c>
      <c r="V195" s="72">
        <f t="shared" si="185"/>
        <v>10</v>
      </c>
      <c r="W195" s="58">
        <f t="shared" si="186"/>
        <v>0</v>
      </c>
      <c r="X195" s="93">
        <f t="shared" si="187"/>
        <v>10</v>
      </c>
      <c r="Y195" s="58"/>
      <c r="Z195" s="67">
        <f t="shared" si="188"/>
        <v>10</v>
      </c>
      <c r="AA195" s="67">
        <f t="shared" si="189"/>
        <v>0</v>
      </c>
      <c r="AB195" s="67" t="str">
        <f t="shared" si="191"/>
        <v>No data</v>
      </c>
    </row>
    <row r="196" spans="1:28">
      <c r="A196" s="106"/>
      <c r="B196" s="104"/>
      <c r="C196" s="107"/>
      <c r="D196" s="101"/>
      <c r="E196" s="11" t="s">
        <v>286</v>
      </c>
      <c r="F196" s="39" t="b">
        <f>IF(F187="No","NA", IF(F187="Yes",""))</f>
        <v>0</v>
      </c>
      <c r="G196" s="39" t="b">
        <f t="shared" ref="G196:O196" si="199">IF(G187="No","NA", IF(G187="Yes",""))</f>
        <v>0</v>
      </c>
      <c r="H196" s="39" t="b">
        <f t="shared" si="199"/>
        <v>0</v>
      </c>
      <c r="I196" s="39" t="b">
        <f t="shared" si="199"/>
        <v>0</v>
      </c>
      <c r="J196" s="39" t="b">
        <f t="shared" si="199"/>
        <v>0</v>
      </c>
      <c r="K196" s="39" t="b">
        <f t="shared" si="199"/>
        <v>0</v>
      </c>
      <c r="L196" s="39" t="b">
        <f t="shared" si="199"/>
        <v>0</v>
      </c>
      <c r="M196" s="39" t="b">
        <f t="shared" si="199"/>
        <v>0</v>
      </c>
      <c r="N196" s="39" t="b">
        <f t="shared" si="199"/>
        <v>0</v>
      </c>
      <c r="O196" s="39" t="b">
        <f t="shared" si="199"/>
        <v>0</v>
      </c>
      <c r="Q196" s="90">
        <f t="shared" si="180"/>
        <v>0</v>
      </c>
      <c r="R196" s="58" t="str">
        <f t="shared" si="181"/>
        <v>%</v>
      </c>
      <c r="S196" s="58">
        <f t="shared" si="182"/>
        <v>0</v>
      </c>
      <c r="T196" s="58" t="str">
        <f t="shared" si="183"/>
        <v>%</v>
      </c>
      <c r="U196" s="83">
        <f t="shared" si="184"/>
        <v>0</v>
      </c>
      <c r="V196" s="72">
        <f t="shared" si="185"/>
        <v>10</v>
      </c>
      <c r="W196" s="58">
        <f t="shared" si="186"/>
        <v>0</v>
      </c>
      <c r="X196" s="93">
        <f t="shared" si="187"/>
        <v>10</v>
      </c>
      <c r="Y196" s="58"/>
      <c r="Z196" s="67">
        <f t="shared" si="188"/>
        <v>10</v>
      </c>
      <c r="AA196" s="67">
        <f t="shared" si="189"/>
        <v>0</v>
      </c>
      <c r="AB196" s="67" t="str">
        <f t="shared" si="191"/>
        <v>No data</v>
      </c>
    </row>
    <row r="197" spans="1:28">
      <c r="A197" s="106"/>
      <c r="B197" s="105"/>
      <c r="C197" s="107"/>
      <c r="D197" s="101"/>
      <c r="E197" s="11" t="s">
        <v>287</v>
      </c>
      <c r="F197" s="39" t="b">
        <f>IF(F187="No","NA", IF(F187="Yes",""))</f>
        <v>0</v>
      </c>
      <c r="G197" s="39" t="b">
        <f t="shared" ref="G197:O197" si="200">IF(G187="No","NA", IF(G187="Yes",""))</f>
        <v>0</v>
      </c>
      <c r="H197" s="39" t="b">
        <f t="shared" si="200"/>
        <v>0</v>
      </c>
      <c r="I197" s="39" t="b">
        <f t="shared" si="200"/>
        <v>0</v>
      </c>
      <c r="J197" s="39" t="b">
        <f t="shared" si="200"/>
        <v>0</v>
      </c>
      <c r="K197" s="39" t="b">
        <f t="shared" si="200"/>
        <v>0</v>
      </c>
      <c r="L197" s="39" t="b">
        <f t="shared" si="200"/>
        <v>0</v>
      </c>
      <c r="M197" s="39" t="b">
        <f t="shared" si="200"/>
        <v>0</v>
      </c>
      <c r="N197" s="39" t="b">
        <f t="shared" si="200"/>
        <v>0</v>
      </c>
      <c r="O197" s="39" t="b">
        <f t="shared" si="200"/>
        <v>0</v>
      </c>
      <c r="Q197" s="90">
        <f t="shared" si="180"/>
        <v>0</v>
      </c>
      <c r="R197" s="58" t="str">
        <f t="shared" si="181"/>
        <v>%</v>
      </c>
      <c r="S197" s="58">
        <f t="shared" si="182"/>
        <v>0</v>
      </c>
      <c r="T197" s="58" t="str">
        <f t="shared" si="183"/>
        <v>%</v>
      </c>
      <c r="U197" s="83">
        <f t="shared" si="184"/>
        <v>0</v>
      </c>
      <c r="V197" s="72">
        <f t="shared" si="185"/>
        <v>10</v>
      </c>
      <c r="W197" s="58">
        <f t="shared" si="186"/>
        <v>0</v>
      </c>
      <c r="X197" s="93">
        <f t="shared" si="187"/>
        <v>10</v>
      </c>
      <c r="Y197" s="58"/>
      <c r="Z197" s="67">
        <f t="shared" si="188"/>
        <v>10</v>
      </c>
      <c r="AA197" s="67">
        <f t="shared" si="189"/>
        <v>0</v>
      </c>
      <c r="AB197" s="67" t="str">
        <f t="shared" si="191"/>
        <v>No data</v>
      </c>
    </row>
    <row r="198" spans="1:28" ht="30">
      <c r="A198" s="41"/>
      <c r="B198" s="41"/>
      <c r="C198" s="74" t="s">
        <v>288</v>
      </c>
      <c r="D198" s="11" t="s">
        <v>268</v>
      </c>
      <c r="E198" s="14"/>
      <c r="F198" s="39" t="b">
        <f>IF(F187="No","NA", IF(F187="Yes",""))</f>
        <v>0</v>
      </c>
      <c r="G198" s="39" t="b">
        <f t="shared" ref="G198:O198" si="201">IF(G187="No","NA", IF(G187="Yes",""))</f>
        <v>0</v>
      </c>
      <c r="H198" s="39" t="b">
        <f t="shared" si="201"/>
        <v>0</v>
      </c>
      <c r="I198" s="39" t="b">
        <f t="shared" si="201"/>
        <v>0</v>
      </c>
      <c r="J198" s="39" t="b">
        <f t="shared" si="201"/>
        <v>0</v>
      </c>
      <c r="K198" s="39" t="b">
        <f t="shared" si="201"/>
        <v>0</v>
      </c>
      <c r="L198" s="39" t="b">
        <f t="shared" si="201"/>
        <v>0</v>
      </c>
      <c r="M198" s="39" t="b">
        <f t="shared" si="201"/>
        <v>0</v>
      </c>
      <c r="N198" s="39" t="b">
        <f t="shared" si="201"/>
        <v>0</v>
      </c>
      <c r="O198" s="39" t="b">
        <f t="shared" si="201"/>
        <v>0</v>
      </c>
      <c r="Q198" s="90">
        <f t="shared" si="180"/>
        <v>0</v>
      </c>
      <c r="R198" s="58" t="str">
        <f t="shared" si="181"/>
        <v>%</v>
      </c>
      <c r="S198" s="58">
        <f t="shared" si="182"/>
        <v>0</v>
      </c>
      <c r="T198" s="58" t="str">
        <f t="shared" si="183"/>
        <v>%</v>
      </c>
      <c r="U198" s="83">
        <f t="shared" si="184"/>
        <v>0</v>
      </c>
      <c r="V198" s="72">
        <f t="shared" si="185"/>
        <v>10</v>
      </c>
      <c r="W198" s="58">
        <f t="shared" si="186"/>
        <v>0</v>
      </c>
      <c r="X198" s="93">
        <f t="shared" si="187"/>
        <v>10</v>
      </c>
      <c r="Y198" s="58"/>
      <c r="Z198" s="67">
        <f t="shared" si="188"/>
        <v>10</v>
      </c>
      <c r="AA198" s="67">
        <f t="shared" si="189"/>
        <v>0</v>
      </c>
      <c r="AB198" s="67" t="str">
        <f>IF(V198=X198,"No data", IF(W198=X198,"NA", IF(V198+W198=X198,"NA", T198)))</f>
        <v>No data</v>
      </c>
    </row>
    <row r="199" spans="1:28" ht="30">
      <c r="A199" s="40"/>
      <c r="B199" s="40"/>
      <c r="C199" s="74" t="s">
        <v>291</v>
      </c>
      <c r="D199" s="11" t="s">
        <v>131</v>
      </c>
      <c r="E199" s="14"/>
      <c r="F199" s="39" t="b">
        <f>IF(F187="No","NA", IF(F187="Yes",""))</f>
        <v>0</v>
      </c>
      <c r="G199" s="39" t="b">
        <f t="shared" ref="G199:O199" si="202">IF(G187="No","NA", IF(G187="Yes",""))</f>
        <v>0</v>
      </c>
      <c r="H199" s="39" t="b">
        <f t="shared" si="202"/>
        <v>0</v>
      </c>
      <c r="I199" s="39" t="b">
        <f t="shared" si="202"/>
        <v>0</v>
      </c>
      <c r="J199" s="39" t="b">
        <f t="shared" si="202"/>
        <v>0</v>
      </c>
      <c r="K199" s="39" t="b">
        <f t="shared" si="202"/>
        <v>0</v>
      </c>
      <c r="L199" s="39" t="b">
        <f t="shared" si="202"/>
        <v>0</v>
      </c>
      <c r="M199" s="39" t="b">
        <f t="shared" si="202"/>
        <v>0</v>
      </c>
      <c r="N199" s="39" t="b">
        <f t="shared" si="202"/>
        <v>0</v>
      </c>
      <c r="O199" s="39" t="b">
        <f t="shared" si="202"/>
        <v>0</v>
      </c>
    </row>
    <row r="200" spans="1:28" ht="30">
      <c r="A200" s="40"/>
      <c r="B200" s="40"/>
      <c r="C200" s="74" t="s">
        <v>292</v>
      </c>
      <c r="D200" s="11" t="s">
        <v>271</v>
      </c>
      <c r="E200" s="14"/>
      <c r="F200" s="39" t="b">
        <f>IF(F187="No","NA", IF(F187="Yes",""))</f>
        <v>0</v>
      </c>
      <c r="G200" s="39" t="b">
        <f t="shared" ref="G200:O200" si="203">IF(G187="No","NA", IF(G187="Yes",""))</f>
        <v>0</v>
      </c>
      <c r="H200" s="39" t="b">
        <f t="shared" si="203"/>
        <v>0</v>
      </c>
      <c r="I200" s="39" t="b">
        <f t="shared" si="203"/>
        <v>0</v>
      </c>
      <c r="J200" s="39" t="b">
        <f t="shared" si="203"/>
        <v>0</v>
      </c>
      <c r="K200" s="39" t="b">
        <f t="shared" si="203"/>
        <v>0</v>
      </c>
      <c r="L200" s="39" t="b">
        <f t="shared" si="203"/>
        <v>0</v>
      </c>
      <c r="M200" s="39" t="b">
        <f t="shared" si="203"/>
        <v>0</v>
      </c>
      <c r="N200" s="39" t="b">
        <f t="shared" si="203"/>
        <v>0</v>
      </c>
      <c r="O200" s="39" t="b">
        <f t="shared" si="203"/>
        <v>0</v>
      </c>
      <c r="Q200" s="90">
        <f>COUNTIF(F200:O200,"Yes")</f>
        <v>0</v>
      </c>
      <c r="R200" s="58" t="str">
        <f>IF(ISERROR(Q200/U200),"%",Q200/U200*100)</f>
        <v>%</v>
      </c>
      <c r="S200" s="58">
        <f>COUNTIF(O200:Q200, "no")</f>
        <v>0</v>
      </c>
      <c r="T200" s="58" t="str">
        <f>IF(ISERROR(S200/U200),"%",S200/U200*100)</f>
        <v>%</v>
      </c>
      <c r="U200" s="83">
        <f>SUM(Q200+S200)</f>
        <v>0</v>
      </c>
      <c r="V200" s="72">
        <f>Z200+AA200</f>
        <v>10</v>
      </c>
      <c r="W200" s="58">
        <f>COUNTIF(F200:O200,"NA")</f>
        <v>0</v>
      </c>
      <c r="X200" s="93">
        <f>Q200+S200+V200+W200</f>
        <v>10</v>
      </c>
      <c r="Y200" s="58"/>
      <c r="Z200" s="67">
        <f>COUNTIF(F200:O200,"FALSE")</f>
        <v>10</v>
      </c>
      <c r="AA200" s="67">
        <f>COUNTIF(F200:O200,"")</f>
        <v>0</v>
      </c>
      <c r="AB200" s="67" t="str">
        <f>IF(V200=X200,"No data", IF(W200=X200,"NA", IF(V200+W200=X200,"NA", T200)))</f>
        <v>No data</v>
      </c>
    </row>
    <row r="201" spans="1:28" ht="30">
      <c r="A201" s="40"/>
      <c r="B201" s="40"/>
      <c r="C201" s="74" t="s">
        <v>293</v>
      </c>
      <c r="D201" s="11" t="s">
        <v>162</v>
      </c>
      <c r="E201" s="14"/>
      <c r="F201" s="39" t="b">
        <f>IF(F187="No","NA", IF(F187="Yes",""))</f>
        <v>0</v>
      </c>
      <c r="G201" s="39" t="b">
        <f t="shared" ref="G201:O201" si="204">IF(G187="No","NA", IF(G187="Yes",""))</f>
        <v>0</v>
      </c>
      <c r="H201" s="39" t="b">
        <f t="shared" si="204"/>
        <v>0</v>
      </c>
      <c r="I201" s="39" t="b">
        <f t="shared" si="204"/>
        <v>0</v>
      </c>
      <c r="J201" s="39" t="b">
        <f t="shared" si="204"/>
        <v>0</v>
      </c>
      <c r="K201" s="39" t="b">
        <f t="shared" si="204"/>
        <v>0</v>
      </c>
      <c r="L201" s="39" t="b">
        <f t="shared" si="204"/>
        <v>0</v>
      </c>
      <c r="M201" s="39" t="b">
        <f t="shared" si="204"/>
        <v>0</v>
      </c>
      <c r="N201" s="39" t="b">
        <f t="shared" si="204"/>
        <v>0</v>
      </c>
      <c r="O201" s="39" t="b">
        <f t="shared" si="204"/>
        <v>0</v>
      </c>
    </row>
    <row r="202" spans="1:28" ht="30">
      <c r="A202" s="40"/>
      <c r="B202" s="40"/>
      <c r="C202" s="74" t="s">
        <v>294</v>
      </c>
      <c r="D202" s="11" t="s">
        <v>295</v>
      </c>
      <c r="E202" s="14"/>
      <c r="F202" s="51"/>
      <c r="G202" s="51"/>
      <c r="H202" s="51"/>
      <c r="I202" s="51"/>
      <c r="J202" s="51"/>
      <c r="K202" s="51"/>
      <c r="L202" s="51"/>
      <c r="M202" s="51"/>
      <c r="N202" s="51"/>
      <c r="O202" s="39"/>
      <c r="Q202" s="90">
        <f t="shared" ref="Q202:Q209" si="205">COUNTIF(F202:O202,"Yes")</f>
        <v>0</v>
      </c>
      <c r="R202" s="58" t="str">
        <f t="shared" ref="R202:R209" si="206">IF(ISERROR(Q202/U202),"%",Q202/U202*100)</f>
        <v>%</v>
      </c>
      <c r="S202" s="58">
        <f t="shared" ref="S202:S209" si="207">COUNTIF(O202:Q202, "no")</f>
        <v>0</v>
      </c>
      <c r="T202" s="58" t="str">
        <f t="shared" ref="T202:T209" si="208">IF(ISERROR(S202/U202),"%",S202/U202*100)</f>
        <v>%</v>
      </c>
      <c r="U202" s="83">
        <f t="shared" ref="U202:U209" si="209">SUM(Q202+S202)</f>
        <v>0</v>
      </c>
      <c r="V202" s="72">
        <f t="shared" ref="V202:V209" si="210">Z202+AA202</f>
        <v>10</v>
      </c>
      <c r="W202" s="58">
        <f t="shared" ref="W202:W209" si="211">COUNTIF(F202:O202,"NA")</f>
        <v>0</v>
      </c>
      <c r="X202" s="93">
        <f t="shared" ref="X202:X209" si="212">Q202+S202+V202+W202</f>
        <v>10</v>
      </c>
      <c r="Y202" s="58"/>
      <c r="Z202" s="67">
        <f t="shared" ref="Z202:Z209" si="213">COUNTIF(F202:O202,"FALSE")</f>
        <v>0</v>
      </c>
      <c r="AA202" s="67">
        <f t="shared" ref="AA202:AA209" si="214">COUNTIF(F202:O202,"")</f>
        <v>10</v>
      </c>
      <c r="AB202" s="67" t="str">
        <f>IF(V202=X202,"No data", IF(W202=X202,"NA", IF(V202+W202=X202,"NA", R202)))</f>
        <v>No data</v>
      </c>
    </row>
    <row r="203" spans="1:28" ht="45" customHeight="1">
      <c r="A203" s="40"/>
      <c r="B203" s="40"/>
      <c r="C203" s="74" t="s">
        <v>296</v>
      </c>
      <c r="D203" s="11" t="s">
        <v>297</v>
      </c>
      <c r="E203" s="14"/>
      <c r="F203" s="51" t="b">
        <f>IF(F202="No","NA", IF(F202="Yes",""))</f>
        <v>0</v>
      </c>
      <c r="G203" s="51" t="b">
        <f t="shared" ref="G203:O203" si="215">IF(G202="No","NA", IF(G202="Yes",""))</f>
        <v>0</v>
      </c>
      <c r="H203" s="51" t="b">
        <f t="shared" si="215"/>
        <v>0</v>
      </c>
      <c r="I203" s="51" t="b">
        <f t="shared" si="215"/>
        <v>0</v>
      </c>
      <c r="J203" s="51" t="b">
        <f t="shared" si="215"/>
        <v>0</v>
      </c>
      <c r="K203" s="51" t="b">
        <f t="shared" si="215"/>
        <v>0</v>
      </c>
      <c r="L203" s="51" t="b">
        <f t="shared" si="215"/>
        <v>0</v>
      </c>
      <c r="M203" s="51" t="b">
        <f t="shared" si="215"/>
        <v>0</v>
      </c>
      <c r="N203" s="51" t="b">
        <f t="shared" si="215"/>
        <v>0</v>
      </c>
      <c r="O203" s="51" t="b">
        <f t="shared" si="215"/>
        <v>0</v>
      </c>
      <c r="Q203" s="90">
        <f t="shared" si="205"/>
        <v>0</v>
      </c>
      <c r="R203" s="58" t="str">
        <f t="shared" si="206"/>
        <v>%</v>
      </c>
      <c r="S203" s="58">
        <f t="shared" si="207"/>
        <v>0</v>
      </c>
      <c r="T203" s="58" t="str">
        <f t="shared" si="208"/>
        <v>%</v>
      </c>
      <c r="U203" s="83">
        <f t="shared" si="209"/>
        <v>0</v>
      </c>
      <c r="V203" s="72">
        <f t="shared" si="210"/>
        <v>10</v>
      </c>
      <c r="W203" s="58">
        <f t="shared" si="211"/>
        <v>0</v>
      </c>
      <c r="X203" s="93">
        <f t="shared" si="212"/>
        <v>10</v>
      </c>
      <c r="Y203" s="58"/>
      <c r="Z203" s="67">
        <f t="shared" si="213"/>
        <v>10</v>
      </c>
      <c r="AA203" s="67">
        <f t="shared" si="214"/>
        <v>0</v>
      </c>
      <c r="AB203" s="67" t="str">
        <f>IF(V203=X203,"No data", IF(W203=X203,"NA", IF(V203+W203=X203,"NA", R203)))</f>
        <v>No data</v>
      </c>
    </row>
    <row r="204" spans="1:28" ht="45">
      <c r="A204" s="41"/>
      <c r="B204" s="14"/>
      <c r="C204" s="74" t="s">
        <v>298</v>
      </c>
      <c r="D204" s="11" t="s">
        <v>299</v>
      </c>
      <c r="E204" s="14"/>
      <c r="F204" s="39"/>
      <c r="G204" s="39"/>
      <c r="H204" s="39"/>
      <c r="I204" s="39"/>
      <c r="J204" s="39"/>
      <c r="K204" s="39"/>
      <c r="L204" s="39"/>
      <c r="M204" s="39"/>
      <c r="N204" s="39"/>
      <c r="O204" s="39"/>
      <c r="Q204" s="90">
        <f t="shared" si="205"/>
        <v>0</v>
      </c>
      <c r="R204" s="58" t="str">
        <f t="shared" si="206"/>
        <v>%</v>
      </c>
      <c r="S204" s="58">
        <f t="shared" si="207"/>
        <v>0</v>
      </c>
      <c r="T204" s="58" t="str">
        <f t="shared" si="208"/>
        <v>%</v>
      </c>
      <c r="U204" s="83">
        <f t="shared" si="209"/>
        <v>0</v>
      </c>
      <c r="V204" s="72">
        <f t="shared" si="210"/>
        <v>10</v>
      </c>
      <c r="W204" s="58">
        <f t="shared" si="211"/>
        <v>0</v>
      </c>
      <c r="X204" s="93">
        <f t="shared" si="212"/>
        <v>10</v>
      </c>
      <c r="Y204" s="58"/>
      <c r="Z204" s="67">
        <f t="shared" si="213"/>
        <v>0</v>
      </c>
      <c r="AA204" s="67">
        <f t="shared" si="214"/>
        <v>10</v>
      </c>
      <c r="AB204" s="67" t="str">
        <f>IF(V204=X204,"No data", IF(W204=X204,"NA", IF(V204+W204=X204,"NA", T204)))</f>
        <v>No data</v>
      </c>
    </row>
    <row r="205" spans="1:28" ht="45" customHeight="1">
      <c r="A205" s="41"/>
      <c r="B205" s="14"/>
      <c r="C205" s="74" t="s">
        <v>302</v>
      </c>
      <c r="D205" s="11" t="s">
        <v>300</v>
      </c>
      <c r="E205" s="14"/>
      <c r="F205" s="39" t="b">
        <f>IF(F204="No","NA", IF(F204="Yes",""))</f>
        <v>0</v>
      </c>
      <c r="G205" s="39" t="b">
        <f t="shared" ref="G205:N205" si="216">IF(G204="No","NA", IF(G204="Yes",""))</f>
        <v>0</v>
      </c>
      <c r="H205" s="39" t="b">
        <f t="shared" si="216"/>
        <v>0</v>
      </c>
      <c r="I205" s="39" t="b">
        <f t="shared" si="216"/>
        <v>0</v>
      </c>
      <c r="J205" s="39" t="b">
        <f t="shared" si="216"/>
        <v>0</v>
      </c>
      <c r="K205" s="39" t="b">
        <f t="shared" si="216"/>
        <v>0</v>
      </c>
      <c r="L205" s="39" t="b">
        <f t="shared" si="216"/>
        <v>0</v>
      </c>
      <c r="M205" s="39" t="b">
        <f t="shared" si="216"/>
        <v>0</v>
      </c>
      <c r="N205" s="39" t="b">
        <f t="shared" si="216"/>
        <v>0</v>
      </c>
      <c r="O205" s="39" t="b">
        <f t="shared" ref="O205" si="217">IF(O204="No","NA", IF(O204="Yes",""))</f>
        <v>0</v>
      </c>
      <c r="Q205" s="90">
        <f t="shared" si="205"/>
        <v>0</v>
      </c>
      <c r="R205" s="58" t="str">
        <f t="shared" si="206"/>
        <v>%</v>
      </c>
      <c r="S205" s="58">
        <f t="shared" si="207"/>
        <v>0</v>
      </c>
      <c r="T205" s="58" t="str">
        <f t="shared" si="208"/>
        <v>%</v>
      </c>
      <c r="U205" s="83">
        <f t="shared" si="209"/>
        <v>0</v>
      </c>
      <c r="V205" s="72">
        <f t="shared" si="210"/>
        <v>10</v>
      </c>
      <c r="W205" s="58">
        <f t="shared" si="211"/>
        <v>0</v>
      </c>
      <c r="X205" s="93">
        <f t="shared" si="212"/>
        <v>10</v>
      </c>
      <c r="Y205" s="58"/>
      <c r="Z205" s="67">
        <f t="shared" si="213"/>
        <v>10</v>
      </c>
      <c r="AA205" s="67">
        <f t="shared" si="214"/>
        <v>0</v>
      </c>
      <c r="AB205" s="67" t="str">
        <f>IF(V205=X205,"No data", IF(W205=X205,"NA", IF(V205+W205=X205,"NA", R205)))</f>
        <v>No data</v>
      </c>
    </row>
    <row r="206" spans="1:28" ht="45">
      <c r="A206" s="41"/>
      <c r="B206" s="14"/>
      <c r="C206" s="74" t="s">
        <v>303</v>
      </c>
      <c r="D206" s="11" t="s">
        <v>301</v>
      </c>
      <c r="E206" s="14"/>
      <c r="F206" s="39" t="b">
        <f>IF(F204="No","NA", IF(F204="Yes",""))</f>
        <v>0</v>
      </c>
      <c r="G206" s="39" t="b">
        <f t="shared" ref="G206:N206" si="218">IF(G204="No","NA", IF(G204="Yes",""))</f>
        <v>0</v>
      </c>
      <c r="H206" s="39" t="b">
        <f t="shared" si="218"/>
        <v>0</v>
      </c>
      <c r="I206" s="39" t="b">
        <f t="shared" si="218"/>
        <v>0</v>
      </c>
      <c r="J206" s="39" t="b">
        <f t="shared" si="218"/>
        <v>0</v>
      </c>
      <c r="K206" s="39" t="b">
        <f t="shared" si="218"/>
        <v>0</v>
      </c>
      <c r="L206" s="39" t="b">
        <f t="shared" si="218"/>
        <v>0</v>
      </c>
      <c r="M206" s="39" t="b">
        <f t="shared" si="218"/>
        <v>0</v>
      </c>
      <c r="N206" s="77" t="b">
        <f t="shared" si="218"/>
        <v>0</v>
      </c>
      <c r="O206" s="39" t="b">
        <f t="shared" ref="O206" si="219">IF(O204="No","NA", IF(O204="Yes",""))</f>
        <v>0</v>
      </c>
      <c r="P206" s="73"/>
      <c r="Q206" s="90">
        <f t="shared" si="205"/>
        <v>0</v>
      </c>
      <c r="R206" s="58" t="str">
        <f t="shared" si="206"/>
        <v>%</v>
      </c>
      <c r="S206" s="58">
        <f t="shared" si="207"/>
        <v>0</v>
      </c>
      <c r="T206" s="58" t="str">
        <f t="shared" si="208"/>
        <v>%</v>
      </c>
      <c r="U206" s="83">
        <f t="shared" si="209"/>
        <v>0</v>
      </c>
      <c r="V206" s="72">
        <f t="shared" si="210"/>
        <v>10</v>
      </c>
      <c r="W206" s="58">
        <f t="shared" si="211"/>
        <v>0</v>
      </c>
      <c r="X206" s="93">
        <f t="shared" si="212"/>
        <v>10</v>
      </c>
      <c r="Y206" s="58"/>
      <c r="Z206" s="67">
        <f t="shared" si="213"/>
        <v>10</v>
      </c>
      <c r="AA206" s="67">
        <f t="shared" si="214"/>
        <v>0</v>
      </c>
      <c r="AB206" s="67" t="str">
        <f>IF(V206=X206,"No data", IF(W206=X206,"NA", IF(V206+W206=X206,"NA", R206)))</f>
        <v>No data</v>
      </c>
    </row>
    <row r="207" spans="1:28" ht="30">
      <c r="A207" s="41"/>
      <c r="B207" s="14"/>
      <c r="C207" s="74" t="s">
        <v>304</v>
      </c>
      <c r="D207" s="11" t="s">
        <v>305</v>
      </c>
      <c r="E207" s="14"/>
      <c r="F207" s="39"/>
      <c r="G207" s="39"/>
      <c r="H207" s="39"/>
      <c r="I207" s="39"/>
      <c r="J207" s="39"/>
      <c r="K207" s="39"/>
      <c r="L207" s="39"/>
      <c r="M207" s="39"/>
      <c r="N207" s="39"/>
      <c r="O207" s="27"/>
      <c r="Q207" s="90">
        <f t="shared" si="205"/>
        <v>0</v>
      </c>
      <c r="R207" s="58" t="str">
        <f t="shared" si="206"/>
        <v>%</v>
      </c>
      <c r="S207" s="58">
        <f t="shared" si="207"/>
        <v>0</v>
      </c>
      <c r="T207" s="58" t="str">
        <f t="shared" si="208"/>
        <v>%</v>
      </c>
      <c r="U207" s="83">
        <f t="shared" si="209"/>
        <v>0</v>
      </c>
      <c r="V207" s="72">
        <f t="shared" si="210"/>
        <v>10</v>
      </c>
      <c r="W207" s="58">
        <f t="shared" si="211"/>
        <v>0</v>
      </c>
      <c r="X207" s="93">
        <f t="shared" si="212"/>
        <v>10</v>
      </c>
      <c r="Y207" s="58"/>
      <c r="Z207" s="67">
        <f t="shared" si="213"/>
        <v>0</v>
      </c>
      <c r="AA207" s="67">
        <f t="shared" si="214"/>
        <v>10</v>
      </c>
      <c r="AB207" s="67" t="str">
        <f>IF(V207=X207,"No data", IF(W207=X207,"NA", IF(V207+W207=X207,"NA", T207)))</f>
        <v>No data</v>
      </c>
    </row>
    <row r="208" spans="1:28" ht="45">
      <c r="A208" s="41"/>
      <c r="B208" s="14"/>
      <c r="C208" s="74" t="s">
        <v>306</v>
      </c>
      <c r="D208" s="11" t="s">
        <v>426</v>
      </c>
      <c r="E208" s="14"/>
      <c r="F208" s="39" t="b">
        <f>IF(F207="No","NA",IF(F207="Yes",""))</f>
        <v>0</v>
      </c>
      <c r="G208" s="39" t="b">
        <f t="shared" ref="G208:N208" si="220">IF(G207="No","NA",IF(G207="Yes",""))</f>
        <v>0</v>
      </c>
      <c r="H208" s="39" t="b">
        <f t="shared" si="220"/>
        <v>0</v>
      </c>
      <c r="I208" s="39" t="b">
        <f t="shared" si="220"/>
        <v>0</v>
      </c>
      <c r="J208" s="39" t="b">
        <f t="shared" si="220"/>
        <v>0</v>
      </c>
      <c r="K208" s="39" t="b">
        <f t="shared" si="220"/>
        <v>0</v>
      </c>
      <c r="L208" s="39" t="b">
        <f t="shared" si="220"/>
        <v>0</v>
      </c>
      <c r="M208" s="39" t="b">
        <f t="shared" si="220"/>
        <v>0</v>
      </c>
      <c r="N208" s="39" t="b">
        <f t="shared" si="220"/>
        <v>0</v>
      </c>
      <c r="O208" s="39" t="b">
        <f t="shared" ref="O208" si="221">IF(O207="No","NA",IF(O207="Yes",""))</f>
        <v>0</v>
      </c>
      <c r="Q208" s="90">
        <f t="shared" si="205"/>
        <v>0</v>
      </c>
      <c r="R208" s="58" t="str">
        <f t="shared" si="206"/>
        <v>%</v>
      </c>
      <c r="S208" s="58">
        <f t="shared" si="207"/>
        <v>0</v>
      </c>
      <c r="T208" s="58" t="str">
        <f t="shared" si="208"/>
        <v>%</v>
      </c>
      <c r="U208" s="83">
        <f t="shared" si="209"/>
        <v>0</v>
      </c>
      <c r="V208" s="72">
        <f t="shared" si="210"/>
        <v>10</v>
      </c>
      <c r="W208" s="58">
        <f t="shared" si="211"/>
        <v>0</v>
      </c>
      <c r="X208" s="93">
        <f t="shared" si="212"/>
        <v>10</v>
      </c>
      <c r="Y208" s="58"/>
      <c r="Z208" s="67">
        <f t="shared" si="213"/>
        <v>10</v>
      </c>
      <c r="AA208" s="67">
        <f t="shared" si="214"/>
        <v>0</v>
      </c>
      <c r="AB208" s="67" t="str">
        <f>IF(V208=X208,"No data", IF(W208=X208,"NA", IF(V208+W208=X208,"NA", R208)))</f>
        <v>No data</v>
      </c>
    </row>
    <row r="209" spans="1:28" ht="30">
      <c r="A209" s="41"/>
      <c r="B209" s="14"/>
      <c r="C209" s="74" t="s">
        <v>307</v>
      </c>
      <c r="D209" s="11" t="s">
        <v>308</v>
      </c>
      <c r="E209" s="14"/>
      <c r="F209" s="39" t="b">
        <f>IF(F207="No","NA",IF(F207="Yes",""))</f>
        <v>0</v>
      </c>
      <c r="G209" s="39" t="b">
        <f t="shared" ref="G209:N209" si="222">IF(G207="No","NA",IF(G207="Yes",""))</f>
        <v>0</v>
      </c>
      <c r="H209" s="39" t="b">
        <f t="shared" si="222"/>
        <v>0</v>
      </c>
      <c r="I209" s="39" t="b">
        <f t="shared" si="222"/>
        <v>0</v>
      </c>
      <c r="J209" s="39" t="b">
        <f t="shared" si="222"/>
        <v>0</v>
      </c>
      <c r="K209" s="39" t="b">
        <f t="shared" si="222"/>
        <v>0</v>
      </c>
      <c r="L209" s="39" t="b">
        <f t="shared" si="222"/>
        <v>0</v>
      </c>
      <c r="M209" s="39" t="b">
        <f t="shared" si="222"/>
        <v>0</v>
      </c>
      <c r="N209" s="39" t="b">
        <f t="shared" si="222"/>
        <v>0</v>
      </c>
      <c r="O209" s="39" t="b">
        <f t="shared" ref="O209" si="223">IF(O207="No","NA",IF(O207="Yes",""))</f>
        <v>0</v>
      </c>
      <c r="Q209" s="90">
        <f t="shared" si="205"/>
        <v>0</v>
      </c>
      <c r="R209" s="58" t="str">
        <f t="shared" si="206"/>
        <v>%</v>
      </c>
      <c r="S209" s="58">
        <f t="shared" si="207"/>
        <v>0</v>
      </c>
      <c r="T209" s="58" t="str">
        <f t="shared" si="208"/>
        <v>%</v>
      </c>
      <c r="U209" s="83">
        <f t="shared" si="209"/>
        <v>0</v>
      </c>
      <c r="V209" s="72">
        <f t="shared" si="210"/>
        <v>10</v>
      </c>
      <c r="W209" s="58">
        <f t="shared" si="211"/>
        <v>0</v>
      </c>
      <c r="X209" s="93">
        <f t="shared" si="212"/>
        <v>10</v>
      </c>
      <c r="Y209" s="58"/>
      <c r="Z209" s="67">
        <f t="shared" si="213"/>
        <v>10</v>
      </c>
      <c r="AA209" s="67">
        <f t="shared" si="214"/>
        <v>0</v>
      </c>
      <c r="AB209" s="67" t="str">
        <f>IF(V209=X209,"No data", IF(W209=X209,"NA", IF(V209+W209=X209,"NA", R209)))</f>
        <v>No data</v>
      </c>
    </row>
    <row r="210" spans="1:28" ht="30">
      <c r="A210" s="40"/>
      <c r="B210" s="40"/>
      <c r="C210" s="74" t="s">
        <v>309</v>
      </c>
      <c r="D210" s="11" t="s">
        <v>310</v>
      </c>
      <c r="E210" s="14"/>
      <c r="F210" s="39" t="b">
        <f>IF(F209="Yes","NA", IF(F209="NA","NA", IF(F209="No","")))</f>
        <v>0</v>
      </c>
      <c r="G210" s="39" t="b">
        <f t="shared" ref="G210:O210" si="224">IF(G207="No","NA",IF(G207="Yes",""))</f>
        <v>0</v>
      </c>
      <c r="H210" s="39" t="b">
        <f t="shared" si="224"/>
        <v>0</v>
      </c>
      <c r="I210" s="39" t="b">
        <f t="shared" si="224"/>
        <v>0</v>
      </c>
      <c r="J210" s="39" t="b">
        <f t="shared" si="224"/>
        <v>0</v>
      </c>
      <c r="K210" s="39" t="b">
        <f t="shared" si="224"/>
        <v>0</v>
      </c>
      <c r="L210" s="39" t="b">
        <f t="shared" si="224"/>
        <v>0</v>
      </c>
      <c r="M210" s="39" t="b">
        <f t="shared" si="224"/>
        <v>0</v>
      </c>
      <c r="N210" s="39" t="b">
        <f t="shared" si="224"/>
        <v>0</v>
      </c>
      <c r="O210" s="39" t="b">
        <f t="shared" si="224"/>
        <v>0</v>
      </c>
    </row>
    <row r="211" spans="1:28" ht="30">
      <c r="A211" s="41"/>
      <c r="B211" s="14"/>
      <c r="C211" s="74" t="s">
        <v>311</v>
      </c>
      <c r="D211" s="11" t="s">
        <v>312</v>
      </c>
      <c r="E211" s="14"/>
      <c r="F211" s="39" t="b">
        <f>IF(F207="No","NA",IF(F207="Yes",""))</f>
        <v>0</v>
      </c>
      <c r="G211" s="39" t="b">
        <f t="shared" ref="G211:O211" si="225">IF(G207="No","NA",IF(G207="Yes",""))</f>
        <v>0</v>
      </c>
      <c r="H211" s="39" t="b">
        <f t="shared" si="225"/>
        <v>0</v>
      </c>
      <c r="I211" s="39" t="b">
        <f t="shared" si="225"/>
        <v>0</v>
      </c>
      <c r="J211" s="39" t="b">
        <f t="shared" si="225"/>
        <v>0</v>
      </c>
      <c r="K211" s="39" t="b">
        <f t="shared" si="225"/>
        <v>0</v>
      </c>
      <c r="L211" s="39" t="b">
        <f t="shared" si="225"/>
        <v>0</v>
      </c>
      <c r="M211" s="39" t="b">
        <f t="shared" si="225"/>
        <v>0</v>
      </c>
      <c r="N211" s="39" t="b">
        <f t="shared" si="225"/>
        <v>0</v>
      </c>
      <c r="O211" s="39" t="b">
        <f t="shared" si="225"/>
        <v>0</v>
      </c>
      <c r="Q211" s="90">
        <f>COUNTIF(F211:O211,"Yes")</f>
        <v>0</v>
      </c>
      <c r="R211" s="58" t="str">
        <f>IF(ISERROR(Q211/U211),"%",Q211/U211*100)</f>
        <v>%</v>
      </c>
      <c r="S211" s="58">
        <f>COUNTIF(O211:Q211, "no")</f>
        <v>0</v>
      </c>
      <c r="T211" s="58" t="str">
        <f>IF(ISERROR(S211/U211),"%",S211/U211*100)</f>
        <v>%</v>
      </c>
      <c r="U211" s="83">
        <f>SUM(Q211+S211)</f>
        <v>0</v>
      </c>
      <c r="V211" s="72">
        <f>Z211+AA211</f>
        <v>10</v>
      </c>
      <c r="W211" s="58">
        <f>COUNTIF(F211:O211,"NA")</f>
        <v>0</v>
      </c>
      <c r="X211" s="93">
        <f>Q211+S211+V211+W211</f>
        <v>10</v>
      </c>
      <c r="Y211" s="58"/>
      <c r="Z211" s="67">
        <f>COUNTIF(F211:O211,"FALSE")</f>
        <v>10</v>
      </c>
      <c r="AA211" s="67">
        <f>COUNTIF(F211:O211,"")</f>
        <v>0</v>
      </c>
      <c r="AB211" s="67" t="str">
        <f>IF(V211=X211,"No data", IF(W211=X211,"NA", IF(V211+W211=X211,"NA", R211)))</f>
        <v>No data</v>
      </c>
    </row>
    <row r="212" spans="1:28" ht="30">
      <c r="A212" s="40"/>
      <c r="B212" s="40"/>
      <c r="C212" s="74" t="s">
        <v>313</v>
      </c>
      <c r="D212" s="11" t="s">
        <v>314</v>
      </c>
      <c r="E212" s="14"/>
      <c r="F212" s="39" t="b">
        <f>IF(F211="Yes","NA", IF(F211="NA","NA", IF(F211="No","")))</f>
        <v>0</v>
      </c>
      <c r="G212" s="39" t="b">
        <f t="shared" ref="G212:O212" si="226">IF(G207="No","NA",IF(G207="Yes",""))</f>
        <v>0</v>
      </c>
      <c r="H212" s="39" t="b">
        <f t="shared" si="226"/>
        <v>0</v>
      </c>
      <c r="I212" s="39" t="b">
        <f t="shared" si="226"/>
        <v>0</v>
      </c>
      <c r="J212" s="39" t="b">
        <f t="shared" si="226"/>
        <v>0</v>
      </c>
      <c r="K212" s="39" t="b">
        <f t="shared" si="226"/>
        <v>0</v>
      </c>
      <c r="L212" s="39" t="b">
        <f t="shared" si="226"/>
        <v>0</v>
      </c>
      <c r="M212" s="39" t="b">
        <f t="shared" si="226"/>
        <v>0</v>
      </c>
      <c r="N212" s="39" t="b">
        <f t="shared" si="226"/>
        <v>0</v>
      </c>
      <c r="O212" s="39" t="b">
        <f t="shared" si="226"/>
        <v>0</v>
      </c>
    </row>
    <row r="213" spans="1:28" ht="30" customHeight="1">
      <c r="A213" s="106"/>
      <c r="B213" s="103"/>
      <c r="C213" s="107">
        <v>30</v>
      </c>
      <c r="D213" s="101" t="s">
        <v>315</v>
      </c>
      <c r="E213" s="11" t="s">
        <v>316</v>
      </c>
      <c r="F213" s="11"/>
      <c r="G213" s="11"/>
      <c r="H213" s="11"/>
      <c r="I213" s="11"/>
      <c r="J213" s="11"/>
      <c r="K213" s="11"/>
      <c r="L213" s="11"/>
      <c r="M213" s="11"/>
      <c r="N213" s="11"/>
      <c r="O213" s="11"/>
      <c r="Q213" s="90">
        <f t="shared" ref="Q213:Q218" si="227">COUNTIF(F213:O213,"Yes")</f>
        <v>0</v>
      </c>
      <c r="R213" s="58" t="str">
        <f t="shared" ref="R213:R218" si="228">IF(ISERROR(Q213/U213),"%",Q213/U213*100)</f>
        <v>%</v>
      </c>
      <c r="S213" s="58">
        <f t="shared" ref="S213:S218" si="229">COUNTIF(O213:Q213, "no")</f>
        <v>0</v>
      </c>
      <c r="T213" s="58" t="str">
        <f t="shared" ref="T213:T218" si="230">IF(ISERROR(S213/U213),"%",S213/U213*100)</f>
        <v>%</v>
      </c>
      <c r="U213" s="83">
        <f t="shared" ref="U213:U218" si="231">SUM(Q213+S213)</f>
        <v>0</v>
      </c>
      <c r="V213" s="72">
        <f t="shared" ref="V213:V218" si="232">Z213+AA213</f>
        <v>10</v>
      </c>
      <c r="W213" s="58">
        <f t="shared" ref="W213:W218" si="233">COUNTIF(F213:O213,"NA")</f>
        <v>0</v>
      </c>
      <c r="X213" s="93">
        <f t="shared" ref="X213:X218" si="234">Q213+S213+V213+W213</f>
        <v>10</v>
      </c>
      <c r="Y213" s="58"/>
      <c r="Z213" s="67">
        <f t="shared" ref="Z213:Z218" si="235">COUNTIF(F213:O213,"FALSE")</f>
        <v>0</v>
      </c>
      <c r="AA213" s="67">
        <f t="shared" ref="AA213:AA218" si="236">COUNTIF(F213:O213,"")</f>
        <v>10</v>
      </c>
      <c r="AB213" s="67" t="str">
        <f t="shared" ref="AB213:AB218" si="237">IF(V213=X213,"No data", IF(W213=X213,"NA", IF(V213+W213=X213,"NA", R213)))</f>
        <v>No data</v>
      </c>
    </row>
    <row r="214" spans="1:28">
      <c r="A214" s="106"/>
      <c r="B214" s="104"/>
      <c r="C214" s="107"/>
      <c r="D214" s="101"/>
      <c r="E214" s="11" t="s">
        <v>317</v>
      </c>
      <c r="F214" s="11"/>
      <c r="G214" s="11"/>
      <c r="H214" s="11"/>
      <c r="I214" s="11"/>
      <c r="J214" s="11"/>
      <c r="K214" s="11"/>
      <c r="L214" s="11"/>
      <c r="M214" s="11"/>
      <c r="N214" s="11"/>
      <c r="O214" s="11"/>
      <c r="Q214" s="90">
        <f t="shared" si="227"/>
        <v>0</v>
      </c>
      <c r="R214" s="58" t="str">
        <f t="shared" si="228"/>
        <v>%</v>
      </c>
      <c r="S214" s="58">
        <f t="shared" si="229"/>
        <v>0</v>
      </c>
      <c r="T214" s="58" t="str">
        <f t="shared" si="230"/>
        <v>%</v>
      </c>
      <c r="U214" s="83">
        <f t="shared" si="231"/>
        <v>0</v>
      </c>
      <c r="V214" s="72">
        <f t="shared" si="232"/>
        <v>10</v>
      </c>
      <c r="W214" s="58">
        <f t="shared" si="233"/>
        <v>0</v>
      </c>
      <c r="X214" s="93">
        <f t="shared" si="234"/>
        <v>10</v>
      </c>
      <c r="Y214" s="58"/>
      <c r="Z214" s="67">
        <f t="shared" si="235"/>
        <v>0</v>
      </c>
      <c r="AA214" s="67">
        <f t="shared" si="236"/>
        <v>10</v>
      </c>
      <c r="AB214" s="67" t="str">
        <f t="shared" si="237"/>
        <v>No data</v>
      </c>
    </row>
    <row r="215" spans="1:28">
      <c r="A215" s="106"/>
      <c r="B215" s="104"/>
      <c r="C215" s="107"/>
      <c r="D215" s="101"/>
      <c r="E215" s="11" t="s">
        <v>318</v>
      </c>
      <c r="F215" s="11"/>
      <c r="G215" s="11"/>
      <c r="H215" s="11"/>
      <c r="I215" s="11"/>
      <c r="J215" s="11"/>
      <c r="K215" s="11"/>
      <c r="L215" s="11"/>
      <c r="M215" s="11"/>
      <c r="N215" s="11"/>
      <c r="O215" s="11"/>
      <c r="Q215" s="90">
        <f t="shared" si="227"/>
        <v>0</v>
      </c>
      <c r="R215" s="58" t="str">
        <f t="shared" si="228"/>
        <v>%</v>
      </c>
      <c r="S215" s="58">
        <f t="shared" si="229"/>
        <v>0</v>
      </c>
      <c r="T215" s="58" t="str">
        <f t="shared" si="230"/>
        <v>%</v>
      </c>
      <c r="U215" s="83">
        <f t="shared" si="231"/>
        <v>0</v>
      </c>
      <c r="V215" s="72">
        <f t="shared" si="232"/>
        <v>10</v>
      </c>
      <c r="W215" s="58">
        <f t="shared" si="233"/>
        <v>0</v>
      </c>
      <c r="X215" s="93">
        <f t="shared" si="234"/>
        <v>10</v>
      </c>
      <c r="Y215" s="58"/>
      <c r="Z215" s="67">
        <f t="shared" si="235"/>
        <v>0</v>
      </c>
      <c r="AA215" s="67">
        <f t="shared" si="236"/>
        <v>10</v>
      </c>
      <c r="AB215" s="67" t="str">
        <f t="shared" si="237"/>
        <v>No data</v>
      </c>
    </row>
    <row r="216" spans="1:28">
      <c r="A216" s="106"/>
      <c r="B216" s="104"/>
      <c r="C216" s="107"/>
      <c r="D216" s="101"/>
      <c r="E216" s="11" t="s">
        <v>319</v>
      </c>
      <c r="F216" s="11"/>
      <c r="G216" s="11"/>
      <c r="H216" s="11"/>
      <c r="I216" s="11"/>
      <c r="J216" s="11"/>
      <c r="K216" s="11"/>
      <c r="L216" s="11"/>
      <c r="M216" s="11"/>
      <c r="N216" s="11"/>
      <c r="O216" s="11"/>
      <c r="Q216" s="90">
        <f t="shared" si="227"/>
        <v>0</v>
      </c>
      <c r="R216" s="58" t="str">
        <f t="shared" si="228"/>
        <v>%</v>
      </c>
      <c r="S216" s="58">
        <f t="shared" si="229"/>
        <v>0</v>
      </c>
      <c r="T216" s="58" t="str">
        <f t="shared" si="230"/>
        <v>%</v>
      </c>
      <c r="U216" s="83">
        <f t="shared" si="231"/>
        <v>0</v>
      </c>
      <c r="V216" s="72">
        <f t="shared" si="232"/>
        <v>10</v>
      </c>
      <c r="W216" s="58">
        <f t="shared" si="233"/>
        <v>0</v>
      </c>
      <c r="X216" s="93">
        <f t="shared" si="234"/>
        <v>10</v>
      </c>
      <c r="Y216" s="58"/>
      <c r="Z216" s="67">
        <f t="shared" si="235"/>
        <v>0</v>
      </c>
      <c r="AA216" s="67">
        <f t="shared" si="236"/>
        <v>10</v>
      </c>
      <c r="AB216" s="67" t="str">
        <f t="shared" si="237"/>
        <v>No data</v>
      </c>
    </row>
    <row r="217" spans="1:28">
      <c r="A217" s="106"/>
      <c r="B217" s="104"/>
      <c r="C217" s="107"/>
      <c r="D217" s="101"/>
      <c r="E217" s="11" t="s">
        <v>320</v>
      </c>
      <c r="F217" s="11"/>
      <c r="G217" s="11"/>
      <c r="H217" s="11"/>
      <c r="I217" s="11"/>
      <c r="J217" s="11"/>
      <c r="K217" s="11"/>
      <c r="L217" s="11"/>
      <c r="M217" s="11"/>
      <c r="N217" s="11"/>
      <c r="O217" s="11"/>
      <c r="Q217" s="90">
        <f t="shared" si="227"/>
        <v>0</v>
      </c>
      <c r="R217" s="58" t="str">
        <f t="shared" si="228"/>
        <v>%</v>
      </c>
      <c r="S217" s="58">
        <f t="shared" si="229"/>
        <v>0</v>
      </c>
      <c r="T217" s="58" t="str">
        <f t="shared" si="230"/>
        <v>%</v>
      </c>
      <c r="U217" s="83">
        <f t="shared" si="231"/>
        <v>0</v>
      </c>
      <c r="V217" s="72">
        <f t="shared" si="232"/>
        <v>10</v>
      </c>
      <c r="W217" s="58">
        <f t="shared" si="233"/>
        <v>0</v>
      </c>
      <c r="X217" s="93">
        <f t="shared" si="234"/>
        <v>10</v>
      </c>
      <c r="Y217" s="58"/>
      <c r="Z217" s="67">
        <f t="shared" si="235"/>
        <v>0</v>
      </c>
      <c r="AA217" s="67">
        <f t="shared" si="236"/>
        <v>10</v>
      </c>
      <c r="AB217" s="67" t="str">
        <f t="shared" si="237"/>
        <v>No data</v>
      </c>
    </row>
    <row r="218" spans="1:28">
      <c r="A218" s="106"/>
      <c r="B218" s="105"/>
      <c r="C218" s="107"/>
      <c r="D218" s="101"/>
      <c r="E218" s="11" t="s">
        <v>42</v>
      </c>
      <c r="F218" s="39"/>
      <c r="G218" s="39"/>
      <c r="H218" s="39"/>
      <c r="I218" s="39"/>
      <c r="J218" s="39"/>
      <c r="K218" s="39"/>
      <c r="L218" s="39"/>
      <c r="M218" s="39"/>
      <c r="N218" s="39"/>
      <c r="O218" s="39"/>
      <c r="Q218" s="90">
        <f t="shared" si="227"/>
        <v>0</v>
      </c>
      <c r="R218" s="58" t="str">
        <f t="shared" si="228"/>
        <v>%</v>
      </c>
      <c r="S218" s="58">
        <f t="shared" si="229"/>
        <v>0</v>
      </c>
      <c r="T218" s="58" t="str">
        <f t="shared" si="230"/>
        <v>%</v>
      </c>
      <c r="U218" s="83">
        <f t="shared" si="231"/>
        <v>0</v>
      </c>
      <c r="V218" s="72">
        <f t="shared" si="232"/>
        <v>10</v>
      </c>
      <c r="W218" s="58">
        <f t="shared" si="233"/>
        <v>0</v>
      </c>
      <c r="X218" s="93">
        <f t="shared" si="234"/>
        <v>10</v>
      </c>
      <c r="Y218" s="58"/>
      <c r="Z218" s="67">
        <f t="shared" si="235"/>
        <v>0</v>
      </c>
      <c r="AA218" s="67">
        <f t="shared" si="236"/>
        <v>10</v>
      </c>
      <c r="AB218" s="67" t="str">
        <f t="shared" si="237"/>
        <v>No data</v>
      </c>
    </row>
  </sheetData>
  <mergeCells count="76">
    <mergeCell ref="A3:B3"/>
    <mergeCell ref="A213:A218"/>
    <mergeCell ref="D213:D218"/>
    <mergeCell ref="C213:C218"/>
    <mergeCell ref="B19:B20"/>
    <mergeCell ref="B16:B18"/>
    <mergeCell ref="B30:B55"/>
    <mergeCell ref="B84:B92"/>
    <mergeCell ref="B94:B102"/>
    <mergeCell ref="D159:D163"/>
    <mergeCell ref="C141:C150"/>
    <mergeCell ref="B213:B218"/>
    <mergeCell ref="B6:B8"/>
    <mergeCell ref="D169:D181"/>
    <mergeCell ref="A186:O186"/>
    <mergeCell ref="A188:A197"/>
    <mergeCell ref="C188:C197"/>
    <mergeCell ref="D188:D197"/>
    <mergeCell ref="B169:B181"/>
    <mergeCell ref="B188:B197"/>
    <mergeCell ref="A169:A181"/>
    <mergeCell ref="C169:C181"/>
    <mergeCell ref="B141:B150"/>
    <mergeCell ref="A130:A139"/>
    <mergeCell ref="A141:A150"/>
    <mergeCell ref="B159:B163"/>
    <mergeCell ref="D141:D150"/>
    <mergeCell ref="A151:O151"/>
    <mergeCell ref="A159:A163"/>
    <mergeCell ref="C159:C163"/>
    <mergeCell ref="C130:C139"/>
    <mergeCell ref="D130:D139"/>
    <mergeCell ref="B130:B139"/>
    <mergeCell ref="A116:A122"/>
    <mergeCell ref="C116:C122"/>
    <mergeCell ref="D116:D122"/>
    <mergeCell ref="B116:B122"/>
    <mergeCell ref="B124:B129"/>
    <mergeCell ref="A124:A129"/>
    <mergeCell ref="C124:C129"/>
    <mergeCell ref="D124:D129"/>
    <mergeCell ref="A94:A102"/>
    <mergeCell ref="C94:C102"/>
    <mergeCell ref="D94:D102"/>
    <mergeCell ref="A103:A109"/>
    <mergeCell ref="C103:C109"/>
    <mergeCell ref="D103:D109"/>
    <mergeCell ref="D71:D78"/>
    <mergeCell ref="A82:O82"/>
    <mergeCell ref="A84:A92"/>
    <mergeCell ref="C84:C92"/>
    <mergeCell ref="D84:D92"/>
    <mergeCell ref="A71:A78"/>
    <mergeCell ref="C71:C78"/>
    <mergeCell ref="D65:D66"/>
    <mergeCell ref="D62:D64"/>
    <mergeCell ref="A62:A66"/>
    <mergeCell ref="C62:C66"/>
    <mergeCell ref="A30:A55"/>
    <mergeCell ref="C30:C55"/>
    <mergeCell ref="D30:D55"/>
    <mergeCell ref="A23:O23"/>
    <mergeCell ref="A19:A20"/>
    <mergeCell ref="C19:C20"/>
    <mergeCell ref="D19:D20"/>
    <mergeCell ref="D16:D18"/>
    <mergeCell ref="A16:A18"/>
    <mergeCell ref="C16:C18"/>
    <mergeCell ref="A5:O5"/>
    <mergeCell ref="D6:D8"/>
    <mergeCell ref="C6:C8"/>
    <mergeCell ref="A6:A8"/>
    <mergeCell ref="A12:A14"/>
    <mergeCell ref="C12:C14"/>
    <mergeCell ref="D12:D14"/>
    <mergeCell ref="B12:B14"/>
  </mergeCells>
  <conditionalFormatting sqref="F187:O187 F204:O204 F207:O207 F198:O201 F58:O58 F60:O60">
    <cfRule type="containsText" dxfId="1" priority="24" operator="containsText" text="Yes">
      <formula>NOT(ISERROR(SEARCH("Yes",F58)))</formula>
    </cfRule>
  </conditionalFormatting>
  <conditionalFormatting sqref="F112:O112 F140:O140 F152:O152 G206:P206 F208:O212 F205:O206 F154:O163 F114:O115 F80:O80 F83:O83 F67:O68 F93:O93">
    <cfRule type="containsText" dxfId="0" priority="22" operator="containsText" text="No">
      <formula>NOT(ISERROR(SEARCH("No",F67)))</formula>
    </cfRule>
  </conditionalFormatting>
  <dataValidations count="13">
    <dataValidation type="list" allowBlank="1" showInputMessage="1" showErrorMessage="1" sqref="F121:O121 F21:O21 F108:O108">
      <formula1>Answer3</formula1>
    </dataValidation>
    <dataValidation type="list" allowBlank="1" showInputMessage="1" showErrorMessage="1" sqref="F123:O123 F26:O26 F56:O56 F110:O110">
      <formula1>Answer4</formula1>
    </dataValidation>
    <dataValidation type="list" allowBlank="1" showInputMessage="1" showErrorMessage="1" sqref="F207:O207 F154:O154 F112:O112 F187:O187 F166:O166 P206 F152:O152 F114:O114 F204:O204 F168:O168 F164:O164 F202:O202 F66:O68 F64:O64 F20:O20 F18:O18 F14:O14 F83:O83 F80:O80 F70:O70 F58:O58 F60:O60 F29:O29 F124:O140">
      <formula1>Answer5</formula1>
    </dataValidation>
    <dataValidation type="list" allowBlank="1" showInputMessage="1" showErrorMessage="1" sqref="F115:O115 F153:O153 F155:O163 F141:O150 F184:O184 F200:O200 F203:O203 F205:O206 F208:O209 F211:O211 F109:O109 F84:O106 F71:O78 F30:O55 F169:O182 F188:O198 F213:O218">
      <formula1>Answer7</formula1>
    </dataValidation>
    <dataValidation type="date" allowBlank="1" showInputMessage="1" showErrorMessage="1" sqref="F62:O62 F12:O12 F16:O16">
      <formula1>40179</formula1>
      <formula2>55134</formula2>
    </dataValidation>
    <dataValidation type="list" allowBlank="1" showInputMessage="1" showErrorMessage="1" sqref="F63:O63 F13:O13 F17:O17">
      <formula1>Answer2</formula1>
    </dataValidation>
    <dataValidation type="time" allowBlank="1" showInputMessage="1" showErrorMessage="1" sqref="F65:O65 F19:O19">
      <formula1>0</formula1>
      <formula2>0.999305555555556</formula2>
    </dataValidation>
    <dataValidation type="list" allowBlank="1" showInputMessage="1" showErrorMessage="1" sqref="F9">
      <formula1>Answer1</formula1>
    </dataValidation>
    <dataValidation type="list" allowBlank="1" showInputMessage="1" showErrorMessage="1" sqref="F15:O15">
      <formula1>Answer8</formula1>
    </dataValidation>
    <dataValidation type="list" allowBlank="1" showInputMessage="1" showErrorMessage="1" sqref="F27:O27">
      <formula1>Answer9</formula1>
    </dataValidation>
    <dataValidation type="list" allowBlank="1" showInputMessage="1" showErrorMessage="1" sqref="F28:O28">
      <formula1>Answer10</formula1>
    </dataValidation>
    <dataValidation type="list" allowBlank="1" showInputMessage="1" showErrorMessage="1" sqref="F111:O111">
      <formula1>Answer11</formula1>
    </dataValidation>
    <dataValidation type="list" allowBlank="1" showInputMessage="1" showErrorMessage="1" sqref="F116:O119 F122:O122">
      <formula1>Answer7</formula1>
    </dataValidation>
  </dataValidations>
  <pageMargins left="0.7" right="0.7" top="0.75" bottom="0.75" header="0.3" footer="0.3"/>
  <pageSetup paperSize="9" orientation="portrait" r:id="rId1"/>
  <drawing r:id="rId2"/>
  <legacyDrawing r:id="rId3"/>
  <controls>
    <control shapeId="7300" r:id="rId4" name="CheckBox1774"/>
    <control shapeId="7280" r:id="rId5" name="CheckBox1754"/>
  </controls>
</worksheet>
</file>

<file path=xl/worksheets/sheet4.xml><?xml version="1.0" encoding="utf-8"?>
<worksheet xmlns="http://schemas.openxmlformats.org/spreadsheetml/2006/main" xmlns:r="http://schemas.openxmlformats.org/officeDocument/2006/relationships">
  <sheetPr codeName="Sheet3"/>
  <dimension ref="A1:B14"/>
  <sheetViews>
    <sheetView workbookViewId="0">
      <selection sqref="A1:B1"/>
    </sheetView>
  </sheetViews>
  <sheetFormatPr defaultRowHeight="15"/>
  <cols>
    <col min="1" max="1" width="4.42578125" style="32" customWidth="1"/>
    <col min="2" max="2" width="169.42578125" style="8" customWidth="1"/>
    <col min="3" max="16384" width="9.140625" style="8"/>
  </cols>
  <sheetData>
    <row r="1" spans="1:2" ht="18.75" customHeight="1">
      <c r="A1" s="129" t="s">
        <v>56</v>
      </c>
      <c r="B1" s="129"/>
    </row>
    <row r="2" spans="1:2" ht="45" customHeight="1">
      <c r="A2" s="59">
        <v>1</v>
      </c>
      <c r="B2" s="60" t="s">
        <v>321</v>
      </c>
    </row>
    <row r="3" spans="1:2" ht="45" customHeight="1">
      <c r="A3" s="59">
        <v>2</v>
      </c>
      <c r="B3" s="60" t="s">
        <v>322</v>
      </c>
    </row>
    <row r="4" spans="1:2" ht="45" customHeight="1">
      <c r="A4" s="59">
        <v>3</v>
      </c>
      <c r="B4" s="60" t="s">
        <v>338</v>
      </c>
    </row>
    <row r="5" spans="1:2" ht="45" customHeight="1">
      <c r="A5" s="59">
        <v>4</v>
      </c>
      <c r="B5" s="60" t="s">
        <v>323</v>
      </c>
    </row>
    <row r="6" spans="1:2" ht="30" customHeight="1">
      <c r="A6" s="59">
        <v>5</v>
      </c>
      <c r="B6" s="60" t="s">
        <v>324</v>
      </c>
    </row>
    <row r="7" spans="1:2" ht="45" customHeight="1">
      <c r="A7" s="59">
        <v>6</v>
      </c>
      <c r="B7" s="60" t="s">
        <v>325</v>
      </c>
    </row>
    <row r="8" spans="1:2" ht="30" customHeight="1">
      <c r="A8" s="59">
        <v>7</v>
      </c>
      <c r="B8" s="61" t="s">
        <v>326</v>
      </c>
    </row>
    <row r="9" spans="1:2" ht="15.75" customHeight="1">
      <c r="A9" s="130">
        <v>8</v>
      </c>
      <c r="B9" s="33" t="s">
        <v>327</v>
      </c>
    </row>
    <row r="10" spans="1:2">
      <c r="A10" s="130"/>
      <c r="B10" s="34" t="s">
        <v>333</v>
      </c>
    </row>
    <row r="11" spans="1:2">
      <c r="A11" s="130"/>
      <c r="B11" s="35" t="s">
        <v>334</v>
      </c>
    </row>
    <row r="12" spans="1:2">
      <c r="A12" s="130"/>
      <c r="B12" s="34" t="s">
        <v>335</v>
      </c>
    </row>
    <row r="13" spans="1:2">
      <c r="A13" s="130"/>
      <c r="B13" s="34" t="s">
        <v>336</v>
      </c>
    </row>
    <row r="14" spans="1:2">
      <c r="A14" s="130"/>
      <c r="B14" s="36" t="s">
        <v>337</v>
      </c>
    </row>
  </sheetData>
  <mergeCells count="2">
    <mergeCell ref="A1:B1"/>
    <mergeCell ref="A9:A1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codeName="Sheet8"/>
  <dimension ref="A1:B11"/>
  <sheetViews>
    <sheetView workbookViewId="0">
      <selection sqref="A1:B1"/>
    </sheetView>
  </sheetViews>
  <sheetFormatPr defaultRowHeight="15"/>
  <cols>
    <col min="1" max="1" width="4.28515625" style="8" customWidth="1"/>
    <col min="2" max="2" width="169.42578125" style="8" customWidth="1"/>
    <col min="3" max="16384" width="9.140625" style="8"/>
  </cols>
  <sheetData>
    <row r="1" spans="1:2" ht="24" customHeight="1" thickBot="1">
      <c r="A1" s="131" t="s">
        <v>56</v>
      </c>
      <c r="B1" s="132"/>
    </row>
    <row r="2" spans="1:2" ht="30" customHeight="1" thickBot="1">
      <c r="A2" s="62">
        <v>1</v>
      </c>
      <c r="B2" s="66" t="s">
        <v>341</v>
      </c>
    </row>
    <row r="3" spans="1:2" ht="30" customHeight="1" thickBot="1">
      <c r="A3" s="62">
        <v>2</v>
      </c>
      <c r="B3" s="66" t="s">
        <v>342</v>
      </c>
    </row>
    <row r="4" spans="1:2" ht="30.75" customHeight="1" thickBot="1">
      <c r="A4" s="62">
        <v>3</v>
      </c>
      <c r="B4" s="66" t="s">
        <v>343</v>
      </c>
    </row>
    <row r="5" spans="1:2" ht="30" customHeight="1" thickBot="1">
      <c r="A5" s="62">
        <v>4</v>
      </c>
      <c r="B5" s="66" t="s">
        <v>344</v>
      </c>
    </row>
    <row r="6" spans="1:2">
      <c r="A6" s="133">
        <v>5</v>
      </c>
      <c r="B6" s="63" t="s">
        <v>327</v>
      </c>
    </row>
    <row r="7" spans="1:2">
      <c r="A7" s="134"/>
      <c r="B7" s="64" t="s">
        <v>328</v>
      </c>
    </row>
    <row r="8" spans="1:2">
      <c r="A8" s="134"/>
      <c r="B8" s="64" t="s">
        <v>329</v>
      </c>
    </row>
    <row r="9" spans="1:2">
      <c r="A9" s="134"/>
      <c r="B9" s="64" t="s">
        <v>330</v>
      </c>
    </row>
    <row r="10" spans="1:2">
      <c r="A10" s="134"/>
      <c r="B10" s="64" t="s">
        <v>331</v>
      </c>
    </row>
    <row r="11" spans="1:2" ht="15.75" thickBot="1">
      <c r="A11" s="135"/>
      <c r="B11" s="65" t="s">
        <v>332</v>
      </c>
    </row>
  </sheetData>
  <mergeCells count="2">
    <mergeCell ref="A1:B1"/>
    <mergeCell ref="A6: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dimension ref="A1:O22"/>
  <sheetViews>
    <sheetView workbookViewId="0">
      <selection activeCell="E13" sqref="E13"/>
    </sheetView>
  </sheetViews>
  <sheetFormatPr defaultRowHeight="15"/>
  <sheetData>
    <row r="1" spans="1:15">
      <c r="A1" t="s">
        <v>62</v>
      </c>
      <c r="C1" t="s">
        <v>23</v>
      </c>
      <c r="E1" t="s">
        <v>50</v>
      </c>
      <c r="G1" t="s">
        <v>54</v>
      </c>
      <c r="I1" t="s">
        <v>95</v>
      </c>
      <c r="K1" t="s">
        <v>289</v>
      </c>
      <c r="M1" t="s">
        <v>424</v>
      </c>
      <c r="O1" t="s">
        <v>437</v>
      </c>
    </row>
    <row r="2" spans="1:15">
      <c r="A2" t="s">
        <v>16</v>
      </c>
      <c r="C2" t="s">
        <v>24</v>
      </c>
      <c r="E2" t="s">
        <v>36</v>
      </c>
      <c r="G2" t="s">
        <v>51</v>
      </c>
      <c r="I2" t="s">
        <v>51</v>
      </c>
      <c r="K2" t="s">
        <v>51</v>
      </c>
      <c r="M2" t="s">
        <v>51</v>
      </c>
      <c r="O2" s="94" t="s">
        <v>32</v>
      </c>
    </row>
    <row r="3" spans="1:15">
      <c r="A3" t="s">
        <v>17</v>
      </c>
      <c r="C3" t="s">
        <v>25</v>
      </c>
      <c r="E3" t="s">
        <v>37</v>
      </c>
      <c r="G3" t="s">
        <v>52</v>
      </c>
      <c r="I3" t="s">
        <v>52</v>
      </c>
      <c r="K3" t="s">
        <v>52</v>
      </c>
      <c r="M3" t="s">
        <v>52</v>
      </c>
      <c r="O3" s="94" t="s">
        <v>34</v>
      </c>
    </row>
    <row r="4" spans="1:15">
      <c r="C4" t="s">
        <v>26</v>
      </c>
      <c r="E4" t="s">
        <v>38</v>
      </c>
      <c r="G4" t="s">
        <v>140</v>
      </c>
      <c r="K4" t="s">
        <v>140</v>
      </c>
      <c r="M4" t="s">
        <v>425</v>
      </c>
      <c r="O4" s="94" t="s">
        <v>33</v>
      </c>
    </row>
    <row r="5" spans="1:15">
      <c r="C5" t="s">
        <v>27</v>
      </c>
      <c r="E5" t="s">
        <v>39</v>
      </c>
      <c r="K5" t="s">
        <v>290</v>
      </c>
      <c r="O5" s="94" t="s">
        <v>55</v>
      </c>
    </row>
    <row r="6" spans="1:15">
      <c r="C6" t="s">
        <v>28</v>
      </c>
      <c r="E6" t="s">
        <v>40</v>
      </c>
    </row>
    <row r="7" spans="1:15">
      <c r="C7" t="s">
        <v>29</v>
      </c>
      <c r="E7" t="s">
        <v>72</v>
      </c>
    </row>
    <row r="8" spans="1:15">
      <c r="C8" t="s">
        <v>30</v>
      </c>
      <c r="E8" t="s">
        <v>41</v>
      </c>
    </row>
    <row r="9" spans="1:15">
      <c r="E9" t="s">
        <v>42</v>
      </c>
    </row>
    <row r="10" spans="1:15">
      <c r="E10" t="s">
        <v>73</v>
      </c>
    </row>
    <row r="12" spans="1:15">
      <c r="A12" t="s">
        <v>439</v>
      </c>
      <c r="C12" t="s">
        <v>440</v>
      </c>
      <c r="E12" t="s">
        <v>441</v>
      </c>
    </row>
    <row r="13" spans="1:15">
      <c r="A13" s="94" t="s">
        <v>80</v>
      </c>
      <c r="C13" s="94" t="s">
        <v>90</v>
      </c>
      <c r="E13" s="94" t="s">
        <v>192</v>
      </c>
    </row>
    <row r="14" spans="1:15">
      <c r="A14" s="94" t="s">
        <v>81</v>
      </c>
      <c r="C14" s="94" t="s">
        <v>91</v>
      </c>
      <c r="E14" s="94" t="s">
        <v>193</v>
      </c>
    </row>
    <row r="15" spans="1:15">
      <c r="A15" s="94" t="s">
        <v>82</v>
      </c>
      <c r="C15" s="94" t="s">
        <v>92</v>
      </c>
      <c r="E15" s="94" t="s">
        <v>194</v>
      </c>
    </row>
    <row r="16" spans="1:15">
      <c r="A16" s="94" t="s">
        <v>83</v>
      </c>
      <c r="C16" s="94" t="s">
        <v>55</v>
      </c>
      <c r="E16" s="94" t="s">
        <v>195</v>
      </c>
    </row>
    <row r="17" spans="1:5">
      <c r="A17" s="94" t="s">
        <v>84</v>
      </c>
      <c r="E17" s="94" t="s">
        <v>123</v>
      </c>
    </row>
    <row r="18" spans="1:5">
      <c r="A18" s="94" t="s">
        <v>85</v>
      </c>
      <c r="E18" s="94" t="s">
        <v>73</v>
      </c>
    </row>
    <row r="19" spans="1:5">
      <c r="A19" s="94" t="s">
        <v>86</v>
      </c>
      <c r="E19" s="94" t="s">
        <v>196</v>
      </c>
    </row>
    <row r="20" spans="1:5">
      <c r="A20" s="94" t="s">
        <v>87</v>
      </c>
    </row>
    <row r="21" spans="1:5">
      <c r="A21" s="94" t="s">
        <v>42</v>
      </c>
    </row>
    <row r="22" spans="1:5">
      <c r="A22" s="94" t="s">
        <v>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1"/>
  <dimension ref="A1:E41"/>
  <sheetViews>
    <sheetView workbookViewId="0">
      <selection sqref="A1:E1"/>
    </sheetView>
  </sheetViews>
  <sheetFormatPr defaultRowHeight="15"/>
  <cols>
    <col min="1" max="1" width="9.140625" style="8"/>
    <col min="2" max="2" width="34.85546875" style="8" customWidth="1"/>
    <col min="3" max="3" width="2.85546875" style="8" customWidth="1"/>
    <col min="4" max="4" width="9.140625" style="8"/>
    <col min="5" max="5" width="34.85546875" style="8" customWidth="1"/>
    <col min="6" max="16384" width="9.140625" style="8"/>
  </cols>
  <sheetData>
    <row r="1" spans="1:5">
      <c r="A1" s="128" t="s">
        <v>354</v>
      </c>
      <c r="B1" s="128"/>
      <c r="C1" s="128"/>
      <c r="D1" s="128"/>
      <c r="E1" s="128"/>
    </row>
    <row r="2" spans="1:5">
      <c r="A2" s="136" t="s">
        <v>355</v>
      </c>
      <c r="B2" s="136"/>
      <c r="C2" s="136"/>
      <c r="D2" s="136"/>
      <c r="E2" s="136"/>
    </row>
    <row r="3" spans="1:5">
      <c r="A3" s="52">
        <v>100</v>
      </c>
      <c r="B3" s="52" t="s">
        <v>356</v>
      </c>
      <c r="C3" s="137"/>
      <c r="D3" s="52">
        <v>145</v>
      </c>
      <c r="E3" s="52" t="s">
        <v>357</v>
      </c>
    </row>
    <row r="4" spans="1:5">
      <c r="A4" s="52">
        <v>101</v>
      </c>
      <c r="B4" s="52" t="s">
        <v>358</v>
      </c>
      <c r="C4" s="137"/>
      <c r="D4" s="52">
        <v>150</v>
      </c>
      <c r="E4" s="52" t="s">
        <v>359</v>
      </c>
    </row>
    <row r="5" spans="1:5">
      <c r="A5" s="52">
        <v>103</v>
      </c>
      <c r="B5" s="52" t="s">
        <v>360</v>
      </c>
      <c r="C5" s="137"/>
      <c r="D5" s="52">
        <v>160</v>
      </c>
      <c r="E5" s="52" t="s">
        <v>361</v>
      </c>
    </row>
    <row r="6" spans="1:5">
      <c r="A6" s="52">
        <v>104</v>
      </c>
      <c r="B6" s="52" t="s">
        <v>362</v>
      </c>
      <c r="C6" s="137"/>
      <c r="D6" s="52">
        <v>161</v>
      </c>
      <c r="E6" s="52" t="s">
        <v>363</v>
      </c>
    </row>
    <row r="7" spans="1:5">
      <c r="A7" s="52">
        <v>105</v>
      </c>
      <c r="B7" s="52" t="s">
        <v>364</v>
      </c>
      <c r="C7" s="137"/>
      <c r="D7" s="52">
        <v>170</v>
      </c>
      <c r="E7" s="52" t="s">
        <v>365</v>
      </c>
    </row>
    <row r="8" spans="1:5">
      <c r="A8" s="52">
        <v>106</v>
      </c>
      <c r="B8" s="52" t="s">
        <v>366</v>
      </c>
      <c r="C8" s="137"/>
      <c r="D8" s="52">
        <v>172</v>
      </c>
      <c r="E8" s="52" t="s">
        <v>367</v>
      </c>
    </row>
    <row r="9" spans="1:5">
      <c r="A9" s="52">
        <v>107</v>
      </c>
      <c r="B9" s="52" t="s">
        <v>368</v>
      </c>
      <c r="C9" s="137"/>
      <c r="D9" s="52">
        <v>173</v>
      </c>
      <c r="E9" s="52" t="s">
        <v>369</v>
      </c>
    </row>
    <row r="10" spans="1:5">
      <c r="A10" s="52">
        <v>110</v>
      </c>
      <c r="B10" s="52" t="s">
        <v>370</v>
      </c>
      <c r="C10" s="137"/>
      <c r="D10" s="52">
        <v>180</v>
      </c>
      <c r="E10" s="52" t="s">
        <v>371</v>
      </c>
    </row>
    <row r="11" spans="1:5">
      <c r="A11" s="52">
        <v>120</v>
      </c>
      <c r="B11" s="52" t="s">
        <v>372</v>
      </c>
      <c r="C11" s="137"/>
      <c r="D11" s="52">
        <v>190</v>
      </c>
      <c r="E11" s="52" t="s">
        <v>373</v>
      </c>
    </row>
    <row r="12" spans="1:5">
      <c r="A12" s="52">
        <v>130</v>
      </c>
      <c r="B12" s="52" t="s">
        <v>374</v>
      </c>
      <c r="C12" s="137"/>
      <c r="D12" s="52">
        <v>192</v>
      </c>
      <c r="E12" s="52" t="s">
        <v>375</v>
      </c>
    </row>
    <row r="13" spans="1:5">
      <c r="A13" s="52">
        <v>140</v>
      </c>
      <c r="B13" s="52" t="s">
        <v>376</v>
      </c>
      <c r="C13" s="137"/>
      <c r="D13" s="138"/>
      <c r="E13" s="139"/>
    </row>
    <row r="14" spans="1:5">
      <c r="A14" s="53"/>
      <c r="B14" s="53"/>
      <c r="C14" s="54"/>
      <c r="D14" s="54"/>
      <c r="E14" s="54"/>
    </row>
    <row r="15" spans="1:5">
      <c r="A15" s="136" t="s">
        <v>377</v>
      </c>
      <c r="B15" s="136"/>
      <c r="C15" s="136"/>
      <c r="D15" s="136"/>
      <c r="E15" s="136"/>
    </row>
    <row r="16" spans="1:5">
      <c r="A16" s="52">
        <v>300</v>
      </c>
      <c r="B16" s="52" t="s">
        <v>378</v>
      </c>
      <c r="C16" s="137"/>
      <c r="D16" s="52">
        <v>361</v>
      </c>
      <c r="E16" s="52" t="s">
        <v>379</v>
      </c>
    </row>
    <row r="17" spans="1:5">
      <c r="A17" s="52">
        <v>301</v>
      </c>
      <c r="B17" s="52" t="s">
        <v>380</v>
      </c>
      <c r="C17" s="137"/>
      <c r="D17" s="52">
        <v>370</v>
      </c>
      <c r="E17" s="52" t="s">
        <v>381</v>
      </c>
    </row>
    <row r="18" spans="1:5">
      <c r="A18" s="52">
        <v>302</v>
      </c>
      <c r="B18" s="52" t="s">
        <v>382</v>
      </c>
      <c r="C18" s="137"/>
      <c r="D18" s="52">
        <v>400</v>
      </c>
      <c r="E18" s="52" t="s">
        <v>383</v>
      </c>
    </row>
    <row r="19" spans="1:5">
      <c r="A19" s="52">
        <v>303</v>
      </c>
      <c r="B19" s="52" t="s">
        <v>384</v>
      </c>
      <c r="C19" s="137"/>
      <c r="D19" s="52">
        <v>410</v>
      </c>
      <c r="E19" s="52" t="s">
        <v>385</v>
      </c>
    </row>
    <row r="20" spans="1:5">
      <c r="A20" s="52">
        <v>306</v>
      </c>
      <c r="B20" s="52" t="s">
        <v>386</v>
      </c>
      <c r="C20" s="137"/>
      <c r="D20" s="52">
        <v>430</v>
      </c>
      <c r="E20" s="52" t="s">
        <v>387</v>
      </c>
    </row>
    <row r="21" spans="1:5">
      <c r="A21" s="52">
        <v>307</v>
      </c>
      <c r="B21" s="52" t="s">
        <v>388</v>
      </c>
      <c r="C21" s="137"/>
      <c r="D21" s="52">
        <v>500</v>
      </c>
      <c r="E21" s="52" t="s">
        <v>389</v>
      </c>
    </row>
    <row r="22" spans="1:5">
      <c r="A22" s="52">
        <v>314</v>
      </c>
      <c r="B22" s="52" t="s">
        <v>390</v>
      </c>
      <c r="C22" s="137"/>
      <c r="D22" s="52">
        <v>501</v>
      </c>
      <c r="E22" s="52" t="s">
        <v>391</v>
      </c>
    </row>
    <row r="23" spans="1:5">
      <c r="A23" s="52">
        <v>315</v>
      </c>
      <c r="B23" s="52" t="s">
        <v>392</v>
      </c>
      <c r="C23" s="137"/>
      <c r="D23" s="52">
        <v>502</v>
      </c>
      <c r="E23" s="52" t="s">
        <v>393</v>
      </c>
    </row>
    <row r="24" spans="1:5">
      <c r="A24" s="52">
        <v>320</v>
      </c>
      <c r="B24" s="52" t="s">
        <v>394</v>
      </c>
      <c r="C24" s="137"/>
      <c r="D24" s="52">
        <v>800</v>
      </c>
      <c r="E24" s="52" t="s">
        <v>395</v>
      </c>
    </row>
    <row r="25" spans="1:5">
      <c r="A25" s="52">
        <v>340</v>
      </c>
      <c r="B25" s="52" t="s">
        <v>396</v>
      </c>
      <c r="C25" s="137"/>
      <c r="D25" s="52">
        <v>810</v>
      </c>
      <c r="E25" s="52" t="s">
        <v>397</v>
      </c>
    </row>
    <row r="26" spans="1:5">
      <c r="A26" s="52">
        <v>350</v>
      </c>
      <c r="B26" s="52" t="s">
        <v>398</v>
      </c>
      <c r="C26" s="137"/>
      <c r="D26" s="52">
        <v>820</v>
      </c>
      <c r="E26" s="52" t="s">
        <v>399</v>
      </c>
    </row>
    <row r="27" spans="1:5">
      <c r="A27" s="52">
        <v>352</v>
      </c>
      <c r="B27" s="52" t="s">
        <v>400</v>
      </c>
      <c r="C27" s="137"/>
      <c r="D27" s="52">
        <v>823</v>
      </c>
      <c r="E27" s="52" t="s">
        <v>401</v>
      </c>
    </row>
    <row r="28" spans="1:5">
      <c r="A28" s="52">
        <v>360</v>
      </c>
      <c r="B28" s="52" t="s">
        <v>402</v>
      </c>
      <c r="C28" s="137"/>
      <c r="D28" s="137"/>
      <c r="E28" s="137"/>
    </row>
    <row r="29" spans="1:5">
      <c r="C29" s="54"/>
      <c r="D29" s="54"/>
      <c r="E29" s="54"/>
    </row>
    <row r="30" spans="1:5">
      <c r="A30" s="136" t="s">
        <v>403</v>
      </c>
      <c r="B30" s="136"/>
      <c r="C30" s="136"/>
      <c r="D30" s="136"/>
      <c r="E30" s="136"/>
    </row>
    <row r="31" spans="1:5">
      <c r="A31" s="55">
        <v>171</v>
      </c>
      <c r="B31" s="55" t="s">
        <v>404</v>
      </c>
      <c r="C31" s="137"/>
      <c r="D31" s="52">
        <v>242</v>
      </c>
      <c r="E31" s="55" t="s">
        <v>405</v>
      </c>
    </row>
    <row r="32" spans="1:5">
      <c r="A32" s="52">
        <v>211</v>
      </c>
      <c r="B32" s="55" t="s">
        <v>406</v>
      </c>
      <c r="C32" s="137"/>
      <c r="D32" s="52">
        <v>251</v>
      </c>
      <c r="E32" s="55" t="s">
        <v>407</v>
      </c>
    </row>
    <row r="33" spans="1:5">
      <c r="A33" s="52">
        <v>212</v>
      </c>
      <c r="B33" s="55" t="s">
        <v>408</v>
      </c>
      <c r="C33" s="137"/>
      <c r="D33" s="52">
        <v>252</v>
      </c>
      <c r="E33" s="55" t="s">
        <v>409</v>
      </c>
    </row>
    <row r="34" spans="1:5">
      <c r="A34" s="52">
        <v>213</v>
      </c>
      <c r="B34" s="55" t="s">
        <v>410</v>
      </c>
      <c r="C34" s="137"/>
      <c r="D34" s="52">
        <v>253</v>
      </c>
      <c r="E34" s="55" t="s">
        <v>411</v>
      </c>
    </row>
    <row r="35" spans="1:5">
      <c r="A35" s="52">
        <v>214</v>
      </c>
      <c r="B35" s="55" t="s">
        <v>412</v>
      </c>
      <c r="C35" s="137"/>
      <c r="D35" s="52">
        <v>258</v>
      </c>
      <c r="E35" s="55" t="s">
        <v>413</v>
      </c>
    </row>
    <row r="36" spans="1:5">
      <c r="A36" s="52">
        <v>215</v>
      </c>
      <c r="B36" s="55" t="s">
        <v>414</v>
      </c>
      <c r="C36" s="137"/>
      <c r="D36" s="52">
        <v>260</v>
      </c>
      <c r="E36" s="55" t="s">
        <v>415</v>
      </c>
    </row>
    <row r="37" spans="1:5">
      <c r="A37" s="52">
        <v>217</v>
      </c>
      <c r="B37" s="55" t="s">
        <v>416</v>
      </c>
      <c r="C37" s="137"/>
      <c r="D37" s="52">
        <v>321</v>
      </c>
      <c r="E37" s="55" t="s">
        <v>417</v>
      </c>
    </row>
    <row r="38" spans="1:5">
      <c r="A38" s="52">
        <v>218</v>
      </c>
      <c r="B38" s="55" t="s">
        <v>418</v>
      </c>
      <c r="C38" s="137"/>
      <c r="D38" s="52">
        <v>420</v>
      </c>
      <c r="E38" s="55" t="s">
        <v>403</v>
      </c>
    </row>
    <row r="39" spans="1:5">
      <c r="A39" s="52">
        <v>220</v>
      </c>
      <c r="B39" s="55" t="s">
        <v>419</v>
      </c>
      <c r="C39" s="137"/>
      <c r="D39" s="52">
        <v>421</v>
      </c>
      <c r="E39" s="55" t="s">
        <v>420</v>
      </c>
    </row>
    <row r="40" spans="1:5">
      <c r="A40" s="52">
        <v>221</v>
      </c>
      <c r="B40" s="55" t="s">
        <v>421</v>
      </c>
      <c r="C40" s="137"/>
      <c r="D40" s="52">
        <v>422</v>
      </c>
      <c r="E40" s="55" t="s">
        <v>422</v>
      </c>
    </row>
    <row r="41" spans="1:5">
      <c r="A41" s="52">
        <v>222</v>
      </c>
      <c r="B41" s="55" t="s">
        <v>423</v>
      </c>
      <c r="C41" s="137"/>
      <c r="D41" s="137"/>
      <c r="E41" s="137"/>
    </row>
  </sheetData>
  <mergeCells count="10">
    <mergeCell ref="A30:E30"/>
    <mergeCell ref="C31:C41"/>
    <mergeCell ref="D41:E41"/>
    <mergeCell ref="A1:E1"/>
    <mergeCell ref="A2:E2"/>
    <mergeCell ref="C3:C13"/>
    <mergeCell ref="D13:E13"/>
    <mergeCell ref="A15:E15"/>
    <mergeCell ref="C16:C28"/>
    <mergeCell ref="D28:E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Instructions</vt:lpstr>
      <vt:lpstr>Audit Tool</vt:lpstr>
      <vt:lpstr>Recommendations - Adult</vt:lpstr>
      <vt:lpstr>Recommendations - Neonates</vt:lpstr>
      <vt:lpstr>Sheet2</vt:lpstr>
      <vt:lpstr>Definitions</vt:lpstr>
      <vt:lpstr>Answer1</vt:lpstr>
      <vt:lpstr>Answer10</vt:lpstr>
      <vt:lpstr>Answer11</vt:lpstr>
      <vt:lpstr>Answer2</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2012-10-26T13:19:09Z</dcterms:created>
  <dcterms:modified xsi:type="dcterms:W3CDTF">2014-11-12T15:42:45Z</dcterms:modified>
</cp:coreProperties>
</file>